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Conciliaciones Originales\Conciliaciones 2026\"/>
    </mc:Choice>
  </mc:AlternateContent>
  <bookViews>
    <workbookView xWindow="-120" yWindow="-120" windowWidth="29040" windowHeight="15840" activeTab="5"/>
  </bookViews>
  <sheets>
    <sheet name="Ene" sheetId="6" r:id="rId1"/>
    <sheet name="Feb" sheetId="12" r:id="rId2"/>
    <sheet name="Mar" sheetId="13" r:id="rId3"/>
    <sheet name="Abr" sheetId="14" r:id="rId4"/>
    <sheet name="May" sheetId="15" r:id="rId5"/>
    <sheet name="Jun" sheetId="16" r:id="rId6"/>
    <sheet name="Jul" sheetId="17" r:id="rId7"/>
    <sheet name="Ago" sheetId="18" r:id="rId8"/>
    <sheet name="Sep" sheetId="19" r:id="rId9"/>
    <sheet name="Oct" sheetId="20" r:id="rId10"/>
    <sheet name="Nov" sheetId="21" r:id="rId11"/>
    <sheet name="Dic" sheetId="22" r:id="rId12"/>
    <sheet name="Hoja1" sheetId="23" r:id="rId13"/>
  </sheets>
  <definedNames>
    <definedName name="_xlnm._FilterDatabase" localSheetId="3" hidden="1">Abr!$I$26:$J$127</definedName>
    <definedName name="_xlnm._FilterDatabase" localSheetId="0" hidden="1">Ene!$H$28:$K$118</definedName>
    <definedName name="_xlnm._FilterDatabase" localSheetId="1" hidden="1">Feb!$H$26:$L$165</definedName>
    <definedName name="_xlnm._FilterDatabase" localSheetId="12" hidden="1">Hoja1!$A$1:$K$597</definedName>
    <definedName name="_xlnm._FilterDatabase" localSheetId="2" hidden="1">Mar!$H$26:$J$69</definedName>
    <definedName name="_xlnm._FilterDatabase" localSheetId="4" hidden="1">May!$H$26:$J$57</definedName>
    <definedName name="_xlnm._FilterDatabase" localSheetId="10" hidden="1">Nov!$N$27:$P$76</definedName>
    <definedName name="_xlnm._FilterDatabase" localSheetId="8" hidden="1">Sep!$H$26:$J$46</definedName>
    <definedName name="_xlnm.Print_Area" localSheetId="3">Abr!$A$2:$J$135</definedName>
    <definedName name="_xlnm.Print_Area" localSheetId="7">Ago!$A$2:$J$77</definedName>
    <definedName name="_xlnm.Print_Area" localSheetId="11">Dic!$A$2:$J$62</definedName>
    <definedName name="_xlnm.Print_Area" localSheetId="0">Ene!$A$2:$J$127</definedName>
    <definedName name="_xlnm.Print_Area" localSheetId="1">Feb!$A$2:$J$173</definedName>
    <definedName name="_xlnm.Print_Area" localSheetId="6">Jul!$A$2:$J$68</definedName>
    <definedName name="_xlnm.Print_Area" localSheetId="5">Jun!$A$2:$J$68</definedName>
    <definedName name="_xlnm.Print_Area" localSheetId="2">Mar!$A$2:$J$77</definedName>
    <definedName name="_xlnm.Print_Area" localSheetId="4">May!$A$2:$J$65</definedName>
    <definedName name="_xlnm.Print_Area" localSheetId="10">Nov!$A$2:$J$84</definedName>
    <definedName name="_xlnm.Print_Area" localSheetId="9">Oct!$A$2:$J$53</definedName>
    <definedName name="_xlnm.Print_Area" localSheetId="8">Sep!$A$2:$J$54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7" i="14" l="1"/>
  <c r="M126" i="14"/>
  <c r="M125" i="14"/>
  <c r="M124" i="14"/>
  <c r="M123" i="14"/>
  <c r="M122" i="14"/>
  <c r="M121" i="14"/>
  <c r="M120" i="14"/>
  <c r="M119" i="14"/>
  <c r="M118" i="14"/>
  <c r="M117" i="14"/>
  <c r="M116" i="14"/>
  <c r="M115" i="14"/>
  <c r="M114" i="14"/>
  <c r="M113" i="14"/>
  <c r="M112" i="14"/>
  <c r="M111" i="14"/>
  <c r="M110" i="14"/>
  <c r="M109" i="14"/>
  <c r="M108" i="14"/>
  <c r="M107" i="14"/>
  <c r="M106" i="14"/>
  <c r="M105" i="14"/>
  <c r="M104" i="14"/>
  <c r="M103" i="14"/>
  <c r="M102" i="14"/>
  <c r="M101" i="14"/>
  <c r="M100" i="14"/>
  <c r="M99" i="14"/>
  <c r="M98" i="14"/>
  <c r="M97" i="14"/>
  <c r="M96" i="14"/>
  <c r="M95" i="14"/>
  <c r="M94" i="14"/>
  <c r="M93" i="14"/>
  <c r="M92" i="14"/>
  <c r="M91" i="14"/>
  <c r="M90" i="14"/>
  <c r="M89" i="14"/>
  <c r="M88" i="14"/>
  <c r="M87" i="14"/>
  <c r="M86" i="14"/>
  <c r="M85" i="14"/>
  <c r="M84" i="14"/>
  <c r="M83" i="14"/>
  <c r="M82" i="14"/>
  <c r="M81" i="14"/>
  <c r="M80" i="14"/>
  <c r="M79" i="14"/>
  <c r="M78" i="14"/>
  <c r="M77" i="14"/>
  <c r="M76" i="14"/>
  <c r="M75" i="14"/>
  <c r="M74" i="14"/>
  <c r="M73" i="14"/>
  <c r="M72" i="14"/>
  <c r="M71" i="14"/>
  <c r="M70" i="14"/>
  <c r="M69" i="14"/>
  <c r="M68" i="14"/>
  <c r="M67" i="14"/>
  <c r="M66" i="14"/>
  <c r="M65" i="14"/>
  <c r="M64" i="14"/>
  <c r="M63" i="14"/>
  <c r="M62" i="14"/>
  <c r="M61" i="14"/>
  <c r="M60" i="14"/>
  <c r="M59" i="14"/>
  <c r="M58" i="14"/>
  <c r="M57" i="14"/>
  <c r="M56" i="14"/>
  <c r="M55" i="14"/>
  <c r="M54" i="14"/>
  <c r="M53" i="14"/>
  <c r="M52" i="14"/>
  <c r="M51" i="14"/>
  <c r="M50" i="14"/>
  <c r="M49" i="14"/>
  <c r="M48" i="14"/>
  <c r="M47" i="14"/>
  <c r="M46" i="14"/>
  <c r="M45" i="14"/>
  <c r="M44" i="14"/>
  <c r="M43" i="14"/>
  <c r="M42" i="14"/>
  <c r="M41" i="14"/>
  <c r="M40" i="14"/>
  <c r="M39" i="14"/>
  <c r="M38" i="14"/>
  <c r="M37" i="14"/>
  <c r="M36" i="14"/>
  <c r="M35" i="14"/>
  <c r="M34" i="14"/>
  <c r="M33" i="14"/>
  <c r="M32" i="14"/>
  <c r="K129" i="14" l="1"/>
  <c r="J26" i="12" l="1"/>
  <c r="K140" i="12" l="1"/>
  <c r="J26" i="6" l="1"/>
  <c r="J118" i="6"/>
  <c r="J100" i="6"/>
  <c r="J95" i="6"/>
  <c r="J93" i="6"/>
  <c r="J92" i="6"/>
  <c r="J91" i="6"/>
  <c r="J90" i="6"/>
  <c r="J89" i="6"/>
  <c r="J88" i="6"/>
  <c r="J87" i="6"/>
  <c r="J86" i="6"/>
  <c r="J85" i="6"/>
  <c r="J83" i="6"/>
  <c r="J82" i="6"/>
  <c r="J81" i="6"/>
  <c r="J80" i="6"/>
  <c r="J79" i="6"/>
  <c r="J77" i="6"/>
  <c r="J76" i="6"/>
  <c r="G600" i="23" l="1"/>
  <c r="G598" i="23"/>
  <c r="J26" i="20" l="1"/>
  <c r="K49" i="19" l="1"/>
  <c r="K60" i="15" l="1"/>
  <c r="J26" i="15"/>
  <c r="J26" i="21" l="1"/>
  <c r="B11" i="12" l="1"/>
  <c r="B10" i="12"/>
  <c r="B9" i="12"/>
  <c r="B9" i="18" s="1"/>
  <c r="B9" i="19" s="1"/>
  <c r="B9" i="20" s="1"/>
  <c r="B9" i="21" s="1"/>
  <c r="B9" i="22" s="1"/>
  <c r="A4" i="12"/>
  <c r="A4" i="13" s="1"/>
  <c r="A4" i="14" s="1"/>
  <c r="A4" i="15" s="1"/>
  <c r="A4" i="16" s="1"/>
  <c r="A4" i="17" s="1"/>
  <c r="A4" i="18" s="1"/>
  <c r="A4" i="19" s="1"/>
  <c r="A4" i="20" s="1"/>
  <c r="A4" i="21" s="1"/>
  <c r="A4" i="22" s="1"/>
  <c r="A3" i="12"/>
  <c r="A3" i="13" s="1"/>
  <c r="A3" i="14" s="1"/>
  <c r="A3" i="15" s="1"/>
  <c r="A3" i="16" s="1"/>
  <c r="A3" i="17" s="1"/>
  <c r="A3" i="18" s="1"/>
  <c r="A3" i="19" s="1"/>
  <c r="A3" i="20" s="1"/>
  <c r="A3" i="21" s="1"/>
  <c r="A3" i="22" s="1"/>
  <c r="A2" i="12"/>
  <c r="A2" i="13" s="1"/>
  <c r="A2" i="14" s="1"/>
  <c r="A2" i="15" s="1"/>
  <c r="A2" i="16" s="1"/>
  <c r="A2" i="17" s="1"/>
  <c r="A2" i="18" s="1"/>
  <c r="A2" i="19" s="1"/>
  <c r="A2" i="20" s="1"/>
  <c r="A2" i="21" s="1"/>
  <c r="A2" i="22" s="1"/>
  <c r="I6" i="12"/>
  <c r="I6" i="13" s="1"/>
  <c r="I6" i="14" s="1"/>
  <c r="I6" i="15" s="1"/>
  <c r="I6" i="16" s="1"/>
  <c r="I6" i="17" s="1"/>
  <c r="I6" i="18" s="1"/>
  <c r="I6" i="19" s="1"/>
  <c r="I6" i="20" s="1"/>
  <c r="I6" i="21" s="1"/>
  <c r="I6" i="22" s="1"/>
  <c r="I9" i="12"/>
  <c r="I10" i="12"/>
  <c r="I10" i="18" s="1"/>
  <c r="I10" i="19" s="1"/>
  <c r="I10" i="20" s="1"/>
  <c r="I10" i="21" s="1"/>
  <c r="I10" i="22" s="1"/>
  <c r="I11" i="12"/>
  <c r="I11" i="18" s="1"/>
  <c r="J26" i="22"/>
  <c r="J22" i="22"/>
  <c r="E22" i="22"/>
  <c r="J16" i="22"/>
  <c r="E16" i="22"/>
  <c r="J22" i="21"/>
  <c r="E22" i="21"/>
  <c r="J16" i="21"/>
  <c r="E16" i="21"/>
  <c r="J22" i="20"/>
  <c r="E22" i="20"/>
  <c r="J16" i="20"/>
  <c r="J48" i="20" s="1"/>
  <c r="E16" i="20"/>
  <c r="J26" i="19"/>
  <c r="J22" i="19"/>
  <c r="E22" i="19"/>
  <c r="J16" i="19"/>
  <c r="E16" i="19"/>
  <c r="J26" i="18"/>
  <c r="J22" i="18"/>
  <c r="E22" i="18"/>
  <c r="J16" i="18"/>
  <c r="E16" i="18"/>
  <c r="J26" i="17"/>
  <c r="J22" i="17"/>
  <c r="E22" i="17"/>
  <c r="J16" i="17"/>
  <c r="E16" i="17"/>
  <c r="J26" i="16"/>
  <c r="J22" i="16"/>
  <c r="E22" i="16"/>
  <c r="J16" i="16"/>
  <c r="E16" i="16"/>
  <c r="J22" i="15"/>
  <c r="E22" i="15"/>
  <c r="J16" i="15"/>
  <c r="E16" i="15"/>
  <c r="J26" i="14"/>
  <c r="J22" i="14"/>
  <c r="E22" i="14"/>
  <c r="J16" i="14"/>
  <c r="E16" i="14"/>
  <c r="J26" i="13"/>
  <c r="J22" i="13"/>
  <c r="E22" i="13"/>
  <c r="J16" i="13"/>
  <c r="E16" i="13"/>
  <c r="J22" i="12"/>
  <c r="E22" i="12"/>
  <c r="J16" i="12"/>
  <c r="E16" i="12"/>
  <c r="J22" i="6"/>
  <c r="E22" i="6"/>
  <c r="J16" i="6"/>
  <c r="E16" i="6"/>
  <c r="J122" i="6" l="1"/>
  <c r="E72" i="18"/>
  <c r="E63" i="16"/>
  <c r="E57" i="22"/>
  <c r="E60" i="15"/>
  <c r="J72" i="18"/>
  <c r="E63" i="17"/>
  <c r="E48" i="20"/>
  <c r="J50" i="20" s="1"/>
  <c r="J60" i="15"/>
  <c r="J72" i="13"/>
  <c r="J57" i="22"/>
  <c r="E168" i="12"/>
  <c r="J63" i="16"/>
  <c r="J63" i="17"/>
  <c r="J49" i="19"/>
  <c r="J79" i="21"/>
  <c r="E49" i="19"/>
  <c r="E130" i="14"/>
  <c r="J130" i="14"/>
  <c r="E72" i="13"/>
  <c r="B9" i="13"/>
  <c r="B9" i="14" s="1"/>
  <c r="B9" i="15" s="1"/>
  <c r="B9" i="16" s="1"/>
  <c r="B9" i="17" s="1"/>
  <c r="J168" i="12"/>
  <c r="E122" i="6"/>
  <c r="I10" i="13"/>
  <c r="I10" i="14" s="1"/>
  <c r="I10" i="15" s="1"/>
  <c r="I10" i="16" s="1"/>
  <c r="I10" i="17" s="1"/>
  <c r="B10" i="13"/>
  <c r="B10" i="14" s="1"/>
  <c r="B10" i="15" s="1"/>
  <c r="B10" i="16" s="1"/>
  <c r="B10" i="17" s="1"/>
  <c r="B10" i="18"/>
  <c r="B10" i="19" s="1"/>
  <c r="B10" i="20" s="1"/>
  <c r="B10" i="21" s="1"/>
  <c r="B10" i="22" s="1"/>
  <c r="B11" i="13"/>
  <c r="B11" i="14" s="1"/>
  <c r="B11" i="15" s="1"/>
  <c r="B11" i="16" s="1"/>
  <c r="B11" i="17" s="1"/>
  <c r="B11" i="18"/>
  <c r="B11" i="19" s="1"/>
  <c r="B11" i="20" s="1"/>
  <c r="B11" i="21" s="1"/>
  <c r="B11" i="22" s="1"/>
  <c r="I11" i="13"/>
  <c r="I11" i="14" s="1"/>
  <c r="I11" i="15" s="1"/>
  <c r="I11" i="16" s="1"/>
  <c r="I11" i="17" s="1"/>
  <c r="I11" i="19" s="1"/>
  <c r="I11" i="20" s="1"/>
  <c r="I11" i="21" s="1"/>
  <c r="I11" i="22" s="1"/>
  <c r="E79" i="21"/>
  <c r="J81" i="21" l="1"/>
  <c r="J62" i="15"/>
  <c r="J74" i="18"/>
  <c r="J59" i="22"/>
  <c r="J65" i="17"/>
  <c r="J65" i="16"/>
  <c r="J51" i="19"/>
  <c r="J170" i="12"/>
  <c r="J74" i="13"/>
  <c r="J124" i="6"/>
  <c r="J132" i="14"/>
</calcChain>
</file>

<file path=xl/sharedStrings.xml><?xml version="1.0" encoding="utf-8"?>
<sst xmlns="http://schemas.openxmlformats.org/spreadsheetml/2006/main" count="1406" uniqueCount="457">
  <si>
    <t>MUNICIPIO DE XALTOCAN, TLAXCALA</t>
  </si>
  <si>
    <t>RFC: MXT850101V45</t>
  </si>
  <si>
    <t>BANCO:</t>
  </si>
  <si>
    <t>SUCURSAL:</t>
  </si>
  <si>
    <t>TLAXCALA</t>
  </si>
  <si>
    <t>PROGRAMA:</t>
  </si>
  <si>
    <t>EJERCICIO:</t>
  </si>
  <si>
    <t xml:space="preserve">FONDO: </t>
  </si>
  <si>
    <t xml:space="preserve"> </t>
  </si>
  <si>
    <t>No. DE CTA:</t>
  </si>
  <si>
    <t>SALDO SEGÚN AUXILIARES</t>
  </si>
  <si>
    <t>SALDO SEGÚN ESTADO DE CUENTA</t>
  </si>
  <si>
    <t>MAS</t>
  </si>
  <si>
    <t>DEPOSITOS BANCARIOS NO CONSIDERADOS EN AUXILIARES</t>
  </si>
  <si>
    <t>DEPOSITOS BANCARIOS NO CONSIDERADOS POR EL BANCO</t>
  </si>
  <si>
    <t>TRANSFERENCIA DE FFM TRANSFERENCIA DE GIM PROGRAMAS</t>
  </si>
  <si>
    <t>MENOS</t>
  </si>
  <si>
    <t>CARGOS DEL BANCO NO CONSIDERADOS EN AUXILIARES</t>
  </si>
  <si>
    <t>SALDO DE OTROS PROGRAMAS</t>
  </si>
  <si>
    <t>COMSIONES BANCARIAS</t>
  </si>
  <si>
    <t>REGISTRADOS EN LA CUENTA</t>
  </si>
  <si>
    <t>CHEQUES EN CIRCULACIÓN</t>
  </si>
  <si>
    <t>SUMAS IGUALES  - &gt; &gt; &gt; &gt; &gt;</t>
  </si>
  <si>
    <t>MED. JOSE LUIS HERNANDEZ VAZQUEZ</t>
  </si>
  <si>
    <t>PRESIDENTE MUNICIPAL CONSTITUCIONAL</t>
  </si>
  <si>
    <t>SINDICO MUNICIPAL</t>
  </si>
  <si>
    <t>DEL</t>
  </si>
  <si>
    <t>OCTUBRE</t>
  </si>
  <si>
    <t>CONCILIACION BANCARIA DEL MES</t>
  </si>
  <si>
    <t>DICEMBRE</t>
  </si>
  <si>
    <t>NOVIEMBRE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</si>
  <si>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</si>
  <si>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</si>
  <si>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</si>
  <si>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</si>
  <si>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</si>
  <si>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</si>
  <si>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</si>
  <si>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</si>
  <si>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</si>
  <si>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INGRESOS PROPIOS</t>
  </si>
  <si>
    <t>ADMINISTRACION 2024-2027</t>
  </si>
  <si>
    <t>LIC. MA. IRENE GUADALUPE SERRANO RUIZ</t>
  </si>
  <si>
    <t>C.P. GABINO JIMENEZ SANTIAGO</t>
  </si>
  <si>
    <t>TESORERO MUNICIPAL</t>
  </si>
  <si>
    <t>CANCELADO</t>
  </si>
  <si>
    <t>==</t>
  </si>
  <si>
    <t>====</t>
  </si>
  <si>
    <t>======</t>
  </si>
  <si>
    <t>=====================</t>
  </si>
  <si>
    <t>=========================================</t>
  </si>
  <si>
    <t>==================</t>
  </si>
  <si>
    <t>===================</t>
  </si>
  <si>
    <t>25 INGRESOS PROPIOS 18000318418</t>
  </si>
  <si>
    <t>CARGOS:</t>
  </si>
  <si>
    <t>ABONOS:</t>
  </si>
  <si>
    <t>SALDO:</t>
  </si>
  <si>
    <t>SA</t>
  </si>
  <si>
    <t>LDO</t>
  </si>
  <si>
    <t>INICIA</t>
  </si>
  <si>
    <t>L:...................</t>
  </si>
  <si>
    <t>.........................................</t>
  </si>
  <si>
    <t>DIC</t>
  </si>
  <si>
    <t>C12XAL0074</t>
  </si>
  <si>
    <t>IP APOYO TRANSPORTE DIF</t>
  </si>
  <si>
    <t>Requisición:</t>
  </si>
  <si>
    <t>12XAL00078</t>
  </si>
  <si>
    <t>Cheque/clave:</t>
  </si>
  <si>
    <t>IP DIC CH-515</t>
  </si>
  <si>
    <t>Beneficiario:</t>
  </si>
  <si>
    <t>MAX LOZANO TORRES</t>
  </si>
  <si>
    <t>Fuente financ.:</t>
  </si>
  <si>
    <t>INGRESOS FISCALES</t>
  </si>
  <si>
    <t>C12XAL0075</t>
  </si>
  <si>
    <t>IP APOYO DESEMPLEO TOPILCO DE JUAREZ</t>
  </si>
  <si>
    <t>12XAL00079</t>
  </si>
  <si>
    <t>IP DIC CH-516</t>
  </si>
  <si>
    <t>OCTAVIO RIOS VAZQUEZ</t>
  </si>
  <si>
    <t>I12XAL0004</t>
  </si>
  <si>
    <t>IP INGRESO DEL DIA 01 DE DICIEMBRE</t>
  </si>
  <si>
    <t>C12XAL0076</t>
  </si>
  <si>
    <t>IP APOYO ARREGLO FLORAL SAN SIMÓN</t>
  </si>
  <si>
    <t>12XAL00080</t>
  </si>
  <si>
    <t>IP DIC CH-517</t>
  </si>
  <si>
    <t>MARISOL LOZANO HERNANDEZ</t>
  </si>
  <si>
    <t>E12XAL0054</t>
  </si>
  <si>
    <t>IP MATERIAL SM</t>
  </si>
  <si>
    <t>12XAL00116</t>
  </si>
  <si>
    <t>IP DIC T-001</t>
  </si>
  <si>
    <t>LAURA FIERRO MERCADO</t>
  </si>
  <si>
    <t>E12XAL0055</t>
  </si>
  <si>
    <t>IP PRESTAMO A FGP</t>
  </si>
  <si>
    <t>IP DIC T-002</t>
  </si>
  <si>
    <t>POR DEFINIR</t>
  </si>
  <si>
    <t>C12XAL0077</t>
  </si>
  <si>
    <t>IP APOYO DESEMPLEO SAN SIMÓN</t>
  </si>
  <si>
    <t>12XAL00081</t>
  </si>
  <si>
    <t>IP DIC CH-518</t>
  </si>
  <si>
    <t>JESUS ALBERTO BENITEZ SERRANO</t>
  </si>
  <si>
    <t>E12XAL0056</t>
  </si>
  <si>
    <t>IP REINTEGRO PAPELERIA TESORERIA</t>
  </si>
  <si>
    <t>12XAL00117</t>
  </si>
  <si>
    <t>IP DIC T-003</t>
  </si>
  <si>
    <t>OSVALDO PEDRAZA CERVANTES</t>
  </si>
  <si>
    <t>E12XAL0057</t>
  </si>
  <si>
    <t>IP EREINTEGRO DE TELEFONOS</t>
  </si>
  <si>
    <t>12XAL00118</t>
  </si>
  <si>
    <t>IP DIC T-004</t>
  </si>
  <si>
    <t>I12XAL0007</t>
  </si>
  <si>
    <t>IP INGRESO DEL DIA 04 DE DICIEMBRE</t>
  </si>
  <si>
    <t>C12XAL0078</t>
  </si>
  <si>
    <t>12XAL00082</t>
  </si>
  <si>
    <t>IP DIC CH-519</t>
  </si>
  <si>
    <t>JUAN FRANCISCO MENDOZA ELIZALDE</t>
  </si>
  <si>
    <t>C12XAL0079</t>
  </si>
  <si>
    <t>IP APOYO DESEMPLEO SAN SIMON</t>
  </si>
  <si>
    <t>12XAL00107</t>
  </si>
  <si>
    <t>IP DIC CH-520</t>
  </si>
  <si>
    <t>ERNESTO RAMIREZ VELAZQUEZ</t>
  </si>
  <si>
    <t>E12XAL0058</t>
  </si>
  <si>
    <t>IP TINTAS TESORERIA</t>
  </si>
  <si>
    <t>12XAL00119</t>
  </si>
  <si>
    <t>IP DIC T-005</t>
  </si>
  <si>
    <t>COMPUTADORAS E INSTALACIONES KB</t>
  </si>
  <si>
    <t>E12XAL0059</t>
  </si>
  <si>
    <t>IP PASAJES INSTITUTO DE LA MUJER</t>
  </si>
  <si>
    <t>12XAL00120</t>
  </si>
  <si>
    <t>IP DIC T-006</t>
  </si>
  <si>
    <t>MARTHA DELIA LOPEZ SANCHEZ</t>
  </si>
  <si>
    <t>E12XAL0060</t>
  </si>
  <si>
    <t>IP REINTEGRO DE ALIMENTOS</t>
  </si>
  <si>
    <t>12XAL00121</t>
  </si>
  <si>
    <t>IP DIC T-007</t>
  </si>
  <si>
    <t>GABINO JIMENEZ SANTIAGO</t>
  </si>
  <si>
    <t>I12XAL0008</t>
  </si>
  <si>
    <t>IP INGRESO DEL DIA 05 DE DICIEMBRE</t>
  </si>
  <si>
    <t>C12XAL0083</t>
  </si>
  <si>
    <t>IP CANCELADO</t>
  </si>
  <si>
    <t>IP DIC CH-524</t>
  </si>
  <si>
    <t>C12XAL0090</t>
  </si>
  <si>
    <t>IP DIC CH-531</t>
  </si>
  <si>
    <t>C12XAL0080</t>
  </si>
  <si>
    <t>IP DIC CH-521</t>
  </si>
  <si>
    <t>C12XAL0081</t>
  </si>
  <si>
    <t>IP APOYO TRANSPORTE</t>
  </si>
  <si>
    <t>12XAL00083</t>
  </si>
  <si>
    <t>IP DIC CH-522</t>
  </si>
  <si>
    <t>JAIME LEON VELAZQUEZ</t>
  </si>
  <si>
    <t>I12XAL0009</t>
  </si>
  <si>
    <t>IP INGRESO DEL DIA 08 DE DICIEMBRE</t>
  </si>
  <si>
    <t>C12XAL0082</t>
  </si>
  <si>
    <t>IP APOYO DESEMPLEO TOPILCO</t>
  </si>
  <si>
    <t>12XAL00084</t>
  </si>
  <si>
    <t>IP DIC CH-523</t>
  </si>
  <si>
    <t>JOSE TEODORO AGUILAR MEZA</t>
  </si>
  <si>
    <t>C12XAL0084</t>
  </si>
  <si>
    <t>12XAL00085</t>
  </si>
  <si>
    <t>IP DIC CH-525</t>
  </si>
  <si>
    <t>BERNARDA BAEZ ESTRADA</t>
  </si>
  <si>
    <t>C12XAL0085</t>
  </si>
  <si>
    <t>IP APOYO PEREGRINACIÓN DE LA VIRGEN TOPI</t>
  </si>
  <si>
    <t>12XAL00086</t>
  </si>
  <si>
    <t>IP DIC CH-526</t>
  </si>
  <si>
    <t>ANDRES SALDAÑA PEREZ</t>
  </si>
  <si>
    <t>C12XAL0086</t>
  </si>
  <si>
    <t>IP DIC CH-527</t>
  </si>
  <si>
    <t>C12XAL0087</t>
  </si>
  <si>
    <t>IP DIC CH-528</t>
  </si>
  <si>
    <t>E12XAL0061</t>
  </si>
  <si>
    <t>IP REFRENDO ANUAL LICENCIA ABARROTES</t>
  </si>
  <si>
    <t>12XAL00123</t>
  </si>
  <si>
    <t>IP DIC T-008</t>
  </si>
  <si>
    <t>SECRETARIA DE FINANZAS GOBIERNO DEL</t>
  </si>
  <si>
    <t>ESTADO DE TLAXCALA</t>
  </si>
  <si>
    <t>E12XAL0062</t>
  </si>
  <si>
    <t>IP PAGO DE POZO TOPILCO</t>
  </si>
  <si>
    <t>12XAL00124</t>
  </si>
  <si>
    <t>IP DIC T-009</t>
  </si>
  <si>
    <t>CFE SUMINISTRADOR DE SERVICIOS BASICOS</t>
  </si>
  <si>
    <t>I12XAL0010</t>
  </si>
  <si>
    <t>IP INGRESO DEL DIA 09 DE DICIEMBRE</t>
  </si>
  <si>
    <t>C12XAL0088</t>
  </si>
  <si>
    <t>IP APOYO FISCALIA DE CUATLA</t>
  </si>
  <si>
    <t>12XAL00087</t>
  </si>
  <si>
    <t>IP DIC CH-529</t>
  </si>
  <si>
    <t>MINERVA RIOS RODRIGUEZ</t>
  </si>
  <si>
    <t>C12XAL0089</t>
  </si>
  <si>
    <t>IP DIC CH-530</t>
  </si>
  <si>
    <t>C12XAL0091</t>
  </si>
  <si>
    <t>IP APOYO PEREGRINACIÓN TOPILCO DE JUAREZ</t>
  </si>
  <si>
    <t>12XAL00088</t>
  </si>
  <si>
    <t>IP DIC CH-532</t>
  </si>
  <si>
    <t>ELIZABETH RIOS HERNANDEZ</t>
  </si>
  <si>
    <t>C12XAL0093</t>
  </si>
  <si>
    <t>12XAL00089</t>
  </si>
  <si>
    <t>IP DIC CH-534</t>
  </si>
  <si>
    <t>FRANCISCO LOPEZ VAZQUEZ</t>
  </si>
  <si>
    <t>E12XAL0063</t>
  </si>
  <si>
    <t>IP PASAJES PRESIDENCIA</t>
  </si>
  <si>
    <t>12XAL00125</t>
  </si>
  <si>
    <t>IP DIC T-010</t>
  </si>
  <si>
    <t>VICTOR MANUEL ZAMBRANO VAZQUEZ</t>
  </si>
  <si>
    <t>I12XAL0012</t>
  </si>
  <si>
    <t>IP INGRESO DEL DIA 11 DE DICIEMBRE</t>
  </si>
  <si>
    <t>C12XAL0094</t>
  </si>
  <si>
    <t>IP APOYO POR DESEMPLEO TOPILCO</t>
  </si>
  <si>
    <t>12XAL00008</t>
  </si>
  <si>
    <t>IP DIC CH-535</t>
  </si>
  <si>
    <t>JOANA BAEZ VAZQUEZ</t>
  </si>
  <si>
    <t>C12XAL0095</t>
  </si>
  <si>
    <t>12XAL00007</t>
  </si>
  <si>
    <t>IP DIC CH-536</t>
  </si>
  <si>
    <t>HILDA PAMELA VAZQUEZ SOLIS</t>
  </si>
  <si>
    <t>C12XAL0096</t>
  </si>
  <si>
    <t>IP DIC CH-537</t>
  </si>
  <si>
    <t>C12XAL0097</t>
  </si>
  <si>
    <t>12XAL00015</t>
  </si>
  <si>
    <t>IP DIC CH-538</t>
  </si>
  <si>
    <t>ARLETTE CAMARILLO LOZANO</t>
  </si>
  <si>
    <t>C12XAL0098</t>
  </si>
  <si>
    <t>IP APOYO PEREGRINACIÓN XALTOCAN</t>
  </si>
  <si>
    <t>12XAL00091</t>
  </si>
  <si>
    <t>IP DIC CH-539</t>
  </si>
  <si>
    <t>FATIMA ODALYS SALINAS VAZQUEZ</t>
  </si>
  <si>
    <t>E12XAL0064</t>
  </si>
  <si>
    <t>IP DIC T-011</t>
  </si>
  <si>
    <t>E12XAL0065</t>
  </si>
  <si>
    <t>IP POZO SANTA BARBARA</t>
  </si>
  <si>
    <t>12XAL00126</t>
  </si>
  <si>
    <t>IP DIC T-012</t>
  </si>
  <si>
    <t>E12XAL0066</t>
  </si>
  <si>
    <t>IP CFE POZO CUATLA</t>
  </si>
  <si>
    <t>12XAL00127</t>
  </si>
  <si>
    <t>IP DIC T-013</t>
  </si>
  <si>
    <t>E12XAL0067</t>
  </si>
  <si>
    <t>IP PRESTAMO A FGP 15/12/2025</t>
  </si>
  <si>
    <t>IP DIC T-014</t>
  </si>
  <si>
    <t>E12XAL0068</t>
  </si>
  <si>
    <t>IP CFE POZO TEXOPA</t>
  </si>
  <si>
    <t>12XAL00128</t>
  </si>
  <si>
    <t>IP DIC T-015</t>
  </si>
  <si>
    <t>I12XAL0013</t>
  </si>
  <si>
    <t>IP INGRESO DEL DIA 15 DE DICIEMBRE</t>
  </si>
  <si>
    <t>C12XAL0099</t>
  </si>
  <si>
    <t>IP DIC CH-540</t>
  </si>
  <si>
    <t>E12XAL0069</t>
  </si>
  <si>
    <t>IP CFE POZO SAN SIMÓN</t>
  </si>
  <si>
    <t>12XAL00129</t>
  </si>
  <si>
    <t>IP DIC T-016</t>
  </si>
  <si>
    <t>E12XAL0070</t>
  </si>
  <si>
    <t>IP AGUINALDOS POSADA DICIEMBRE</t>
  </si>
  <si>
    <t>12XAL00130</t>
  </si>
  <si>
    <t>IP DIC T-017</t>
  </si>
  <si>
    <t>JOSE LUIS RAYMUNDO RUIZ VAZQUEZ</t>
  </si>
  <si>
    <t>I12XAL0014</t>
  </si>
  <si>
    <t>IP INGRESO DEL DIA 16 DE DICIEMBRE</t>
  </si>
  <si>
    <t>C12XAL0100</t>
  </si>
  <si>
    <t>12XAL00092</t>
  </si>
  <si>
    <t>IP DIC CH-541</t>
  </si>
  <si>
    <t>MARIA DE LA LUZ SALDIVAR CISNEROS</t>
  </si>
  <si>
    <t>C12XAL0101</t>
  </si>
  <si>
    <t>12XAL00093</t>
  </si>
  <si>
    <t>IP DIC CH-542</t>
  </si>
  <si>
    <t>ROSARIO VAZQUEZ SALDAÑA</t>
  </si>
  <si>
    <t>C12XAL0102</t>
  </si>
  <si>
    <t>IP APOYO DESEMPLEO LA ASCENCIÓN</t>
  </si>
  <si>
    <t>12XAL00094</t>
  </si>
  <si>
    <t>IP DIC CH-543</t>
  </si>
  <si>
    <t>JOSE LOZADA ESCOBAR</t>
  </si>
  <si>
    <t>I12XAL0016</t>
  </si>
  <si>
    <t>IP INGRESO DEL DIA 18 DE DICIEMBRE</t>
  </si>
  <si>
    <t>E12XAL0071</t>
  </si>
  <si>
    <t>IP REINTEGRO PC</t>
  </si>
  <si>
    <t>12XAL00131</t>
  </si>
  <si>
    <t>IP DIC T-018</t>
  </si>
  <si>
    <t>SURTIDORA MEDICA DEL CARMEN</t>
  </si>
  <si>
    <t>E12XAL0072</t>
  </si>
  <si>
    <t>IP TRANSPORTE</t>
  </si>
  <si>
    <t>12XAL00132</t>
  </si>
  <si>
    <t>IP DIC T-019</t>
  </si>
  <si>
    <t>JIMENA OREA DIAZ</t>
  </si>
  <si>
    <t>I12XAL0017</t>
  </si>
  <si>
    <t>IP INGRESO DEL DIA 19 DE DICIEMBRE</t>
  </si>
  <si>
    <t>C12XAL0103</t>
  </si>
  <si>
    <t>12XAL00095</t>
  </si>
  <si>
    <t>IP DIC CH-544</t>
  </si>
  <si>
    <t>ANTONIO LOZANO BAUTISTA</t>
  </si>
  <si>
    <t>E12XAL0073</t>
  </si>
  <si>
    <t>IP CFE POZO LOS NOPALES SAN SIMÓN</t>
  </si>
  <si>
    <t>12XAL00134</t>
  </si>
  <si>
    <t>IP DIC T-020</t>
  </si>
  <si>
    <t>E12XAL0074</t>
  </si>
  <si>
    <t>IP ALIMENTOS POSADA PRESIDENCIA</t>
  </si>
  <si>
    <t>12XAL00137</t>
  </si>
  <si>
    <t>IP DIC T-021</t>
  </si>
  <si>
    <t>E12XAL0075</t>
  </si>
  <si>
    <t>IP DEVOLUCIÓN DEPOSITO ERRONEO</t>
  </si>
  <si>
    <t>IP DIC T-022</t>
  </si>
  <si>
    <t>E12XAL0076</t>
  </si>
  <si>
    <t>IP MATERIAL SM FERRETERIA</t>
  </si>
  <si>
    <t>12XAL00139</t>
  </si>
  <si>
    <t>IP DIC T-023</t>
  </si>
  <si>
    <t>E12XAL0078</t>
  </si>
  <si>
    <t>IP BOLSAS DE PLASTICO</t>
  </si>
  <si>
    <t>12XAL00143</t>
  </si>
  <si>
    <t>IP DIC T-025</t>
  </si>
  <si>
    <t>ENEDINA CARRASCO ALVAREZ</t>
  </si>
  <si>
    <t>E12XAL0079</t>
  </si>
  <si>
    <t>IP MATERIAL TESORERIA</t>
  </si>
  <si>
    <t>12XAL00145</t>
  </si>
  <si>
    <t>IP DIC T-026</t>
  </si>
  <si>
    <t>I12XAL0018</t>
  </si>
  <si>
    <t>IP INGRESO DEL DIA 22 DE DICIEMBRE</t>
  </si>
  <si>
    <t>C12XAL0104</t>
  </si>
  <si>
    <t>12XAL00096</t>
  </si>
  <si>
    <t>IP DIC CH-545</t>
  </si>
  <si>
    <t>RICARDO CORONA TORRES</t>
  </si>
  <si>
    <t>C12XAL0105</t>
  </si>
  <si>
    <t>12XAL00097</t>
  </si>
  <si>
    <t>IP DIC CH-546</t>
  </si>
  <si>
    <t>SERGIO ESCALONA HERNANDEZ</t>
  </si>
  <si>
    <t>E12XAL0080</t>
  </si>
  <si>
    <t>IP PAMBAZOS Y PONCHE ENCENDIDO DEL ARBOL</t>
  </si>
  <si>
    <t>12XAL00146</t>
  </si>
  <si>
    <t>IP DIC T-027</t>
  </si>
  <si>
    <t>E12XAL0081</t>
  </si>
  <si>
    <t>IP DESECHABLES CONVIVIO</t>
  </si>
  <si>
    <t>12XAL00144</t>
  </si>
  <si>
    <t>IP DIC T-028</t>
  </si>
  <si>
    <t>DISTRIBUIDORA GARCES S.A DE C.V</t>
  </si>
  <si>
    <t>I12XAL0019</t>
  </si>
  <si>
    <t>IP INGRESO DEL DIA 23 DE DICIEMBRE</t>
  </si>
  <si>
    <t>C12XAL0106</t>
  </si>
  <si>
    <t>12XAL00098</t>
  </si>
  <si>
    <t>IP DIC CH-547</t>
  </si>
  <si>
    <t>EMELIA MORALES AVILA</t>
  </si>
  <si>
    <t>C12XAL0107</t>
  </si>
  <si>
    <t>12XAL00099</t>
  </si>
  <si>
    <t>IP DIC CH-548</t>
  </si>
  <si>
    <t>LETICIA MONTIEL MORALES</t>
  </si>
  <si>
    <t>C12XAL0108</t>
  </si>
  <si>
    <t>12XAL00100</t>
  </si>
  <si>
    <t>IP DIC CH-549</t>
  </si>
  <si>
    <t>BENITO VAZQUEZ ESPINA</t>
  </si>
  <si>
    <t>C12XAL0109</t>
  </si>
  <si>
    <t>IP APOYO CABALGATA SAN SIMON</t>
  </si>
  <si>
    <t>12XAL00103</t>
  </si>
  <si>
    <t>IP DIC CH-550</t>
  </si>
  <si>
    <t>ELIAS FLORES FRAGOZO</t>
  </si>
  <si>
    <t>E12XAL0082</t>
  </si>
  <si>
    <t>IP MANTENIMIENTO TESORERIA</t>
  </si>
  <si>
    <t>12XAL00133</t>
  </si>
  <si>
    <t>IP DIC T-029</t>
  </si>
  <si>
    <t>E12XAL0083</t>
  </si>
  <si>
    <t>IP REINTEGRO PIÑATAS POSADA</t>
  </si>
  <si>
    <t>12XAL00135</t>
  </si>
  <si>
    <t>IP DIC T-030</t>
  </si>
  <si>
    <t>E12XAL0084</t>
  </si>
  <si>
    <t>IP BATERIA PATRULLA</t>
  </si>
  <si>
    <t>12XAL00136</t>
  </si>
  <si>
    <t>IP DIC T-031</t>
  </si>
  <si>
    <t>LUIS ENRIQUE MOLINA CAHUANTZI</t>
  </si>
  <si>
    <t>E12XAL0085</t>
  </si>
  <si>
    <t>IP DIC T-032</t>
  </si>
  <si>
    <t>E12XAL0086</t>
  </si>
  <si>
    <t>IP LLANTAS SEGURIDAD PUBLICA</t>
  </si>
  <si>
    <t>12XAL00138</t>
  </si>
  <si>
    <t>IP DIC T-033</t>
  </si>
  <si>
    <t>ARNULFO VELA REYES</t>
  </si>
  <si>
    <t>E12XAL0087</t>
  </si>
  <si>
    <t>IP RADIADOR PATRULLA</t>
  </si>
  <si>
    <t>12XAL00140</t>
  </si>
  <si>
    <t>IP DIC T-034</t>
  </si>
  <si>
    <t>BERNARDO HERNANDEZ HERNANDEZ</t>
  </si>
  <si>
    <t>E12XAL0089</t>
  </si>
  <si>
    <t>IP RODEO SAN SIMÓN FERIA</t>
  </si>
  <si>
    <t>12XAL00141</t>
  </si>
  <si>
    <t>IP DIC T-036</t>
  </si>
  <si>
    <t>I12XAL0020</t>
  </si>
  <si>
    <t>IP INGRESO DEL DIA 26 DE DICIEMBRE</t>
  </si>
  <si>
    <t>I12XAL0021</t>
  </si>
  <si>
    <t>IP INGRESO DEL DIA 29 DE DICIEMBRE</t>
  </si>
  <si>
    <t>C12XAL0110</t>
  </si>
  <si>
    <t>12XAL00109</t>
  </si>
  <si>
    <t>IP DIC CH-551</t>
  </si>
  <si>
    <t>ESTEBAN HERNANDEZ VAZQUEZ</t>
  </si>
  <si>
    <t>C12XAL0111</t>
  </si>
  <si>
    <t>12XAL00110</t>
  </si>
  <si>
    <t>IP DIC CH-552</t>
  </si>
  <si>
    <t>C12XAL0112</t>
  </si>
  <si>
    <t>IP DIC CH-553</t>
  </si>
  <si>
    <t>C12XAL0113</t>
  </si>
  <si>
    <t>12XAL00122</t>
  </si>
  <si>
    <t>IP DIC CH-554</t>
  </si>
  <si>
    <t>JUANA BAEZ MORALES</t>
  </si>
  <si>
    <t>SU</t>
  </si>
  <si>
    <t>MA P</t>
  </si>
  <si>
    <t>ERIODO</t>
  </si>
  <si>
    <t>:....................</t>
  </si>
  <si>
    <t>FINAL:</t>
  </si>
  <si>
    <t>.....................</t>
  </si>
  <si>
    <t>D12XAL0203</t>
  </si>
  <si>
    <t>IP CANCELACIÓN PRESTAMO A IP</t>
  </si>
  <si>
    <t>E12XAL0088</t>
  </si>
  <si>
    <t>IP DIC T-035</t>
  </si>
  <si>
    <t>E12XAL0077</t>
  </si>
  <si>
    <t>IP AGUA PRESIDENCIA</t>
  </si>
  <si>
    <t>12XAL00142</t>
  </si>
  <si>
    <t>IP DIC T-024</t>
  </si>
  <si>
    <t>LETICIA LOZANO VAZQUEZ</t>
  </si>
  <si>
    <t>E12XAL0090</t>
  </si>
  <si>
    <t>IP TRASPASO RETENCIÓN RESICO</t>
  </si>
  <si>
    <t>IP DIC T-037</t>
  </si>
  <si>
    <t>0126309577</t>
  </si>
  <si>
    <t>ONESIMO TAPIA PEREZ</t>
  </si>
  <si>
    <t>MARIA ISABEL VAZQUEZ ISLAS</t>
  </si>
  <si>
    <t>ALAN JAIR VAZQUEZ ROMERO</t>
  </si>
  <si>
    <t>NESTOR GABRIEL MORA</t>
  </si>
  <si>
    <t>SARA AGUILAR JACINTO</t>
  </si>
  <si>
    <t>MARGARITA CORONA GONZALEZ</t>
  </si>
  <si>
    <t>AURORA SEGURA MORENO</t>
  </si>
  <si>
    <t>ALEJANDRA VELAZQUEZ HERNANDEZ</t>
  </si>
  <si>
    <t>YAIR VELAZQUEZ HERNANDEZ</t>
  </si>
  <si>
    <t>GOVANNA DURAN LOPEZ</t>
  </si>
  <si>
    <t>ALEJANDRO MENDIETA VAZQUEZ</t>
  </si>
  <si>
    <t>FERNANDO RIOS SANCHEZ</t>
  </si>
  <si>
    <t>VICTOR VAZQUEZ SANCHEZ</t>
  </si>
  <si>
    <t>NOE HERNANDEZ GUEVARA</t>
  </si>
  <si>
    <t>ANTONIA MENDEZ CRUZ</t>
  </si>
  <si>
    <t>JUAN TORRES ROMERO</t>
  </si>
  <si>
    <t>ADRIANA CASTILLO JIMENEZ</t>
  </si>
  <si>
    <t xml:space="preserve">ROSA MARIA CASTILLO JIMENEZ </t>
  </si>
  <si>
    <t>JOSE GUADALUPE QUIROZ ROJAS</t>
  </si>
  <si>
    <t>MARIA DEL ROCIO SAN JUAN RODRIGUEZ</t>
  </si>
  <si>
    <t>MACARIO DURAN NAVA</t>
  </si>
  <si>
    <t>JOSE ANGEL SANCHEZ VENTURA</t>
  </si>
  <si>
    <t>JOAQUIN GRANADA MORALES</t>
  </si>
  <si>
    <t>ISIDRO FRANQUIZ BAEZ</t>
  </si>
  <si>
    <t>CARLOS STEVEN VIDALES FIERRO</t>
  </si>
  <si>
    <t>LESLIE GUADALUPE MONTIEL MORALES</t>
  </si>
  <si>
    <t>ALEJANDRA GARCIA RAMIREZ</t>
  </si>
  <si>
    <t>ELIZABETH IRENE AVILA MENDEZ</t>
  </si>
  <si>
    <t>MARICELA ISABEL OLIVARES MIRANDA</t>
  </si>
  <si>
    <t>ROSA FLORES MONTIEL</t>
  </si>
  <si>
    <t>CARLOS JESUS VELAZQUEZ OLIVARES</t>
  </si>
  <si>
    <t>ESTHER PEREZ FRAGOSO</t>
  </si>
  <si>
    <t>PAULA VAZQUEZ BAEZ</t>
  </si>
  <si>
    <t>BRAULIO CORTES HERNANDEZ</t>
  </si>
  <si>
    <t>SABINA MORALES PEREZ</t>
  </si>
  <si>
    <t>BEATRIZ SALDAÑA CORDERO</t>
  </si>
  <si>
    <t>LETICIA GUZMAN ESPINDOLA</t>
  </si>
  <si>
    <t>LUIS EDWAR RAMIREZ HERNANDEZ</t>
  </si>
  <si>
    <t>MARIA DOMINGA JUAREZ BAEZ</t>
  </si>
  <si>
    <t>EMMA MARCELA VAZQUEZ VEGA</t>
  </si>
  <si>
    <t>cancelado</t>
  </si>
  <si>
    <t>BBVA</t>
  </si>
  <si>
    <t>LUCERO LOPEZ 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</si>
</sst>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name val="Arial"/>
      <family val="2"/>
    </font>
    <font>
      <sz val="7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7"/>
      <name val="Verdana"/>
      <family val="2"/>
    </font>
    <font>
      <b/>
      <sz val="10"/>
      <name val="Verdana"/>
      <family val="2"/>
    </font>
    <font>
      <sz val="7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11"/>
      <name val="Verdana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9"/>
      <name val="Arial"/>
      <family val="2"/>
    </font>
    <font>
      <sz val="11"/>
      <color rgb="FF9C6500"/>
      <name val="Calibri"/>
      <family val="2"/>
      <scheme val="minor"/>
    </font>
    <font>
      <b/>
      <sz val="9"/>
      <name val="Arial"/>
      <family val="2"/>
    </font>
    <font>
      <b/>
      <sz val="11"/>
      <color rgb="FF9C000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15" fillId="3" borderId="0" applyNumberFormat="0" applyBorder="0" applyAlignment="0" applyProtection="0"/>
    <xf numFmtId="43" fontId="1" fillId="0" borderId="0" applyFont="0" applyFill="0" applyBorder="0" applyAlignment="0" applyProtection="0"/>
    <xf numFmtId="0" fontId="16" fillId="4" borderId="0" applyNumberFormat="0" applyBorder="0" applyAlignment="0" applyProtection="0"/>
    <xf numFmtId="0" fontId="18" fillId="5" borderId="0" applyNumberFormat="0" applyBorder="0" applyAlignment="0" applyProtection="0"/>
    <xf numFmtId="0" fontId="16" fillId="4" borderId="0" applyNumberFormat="0" applyBorder="0" applyAlignment="0" applyProtection="0"/>
  </cellStyleXfs>
  <cellXfs count="79">
    <xf numFmtId="0" fontId="0" fillId="0" borderId="0" xfId="0"/>
    <xf numFmtId="43" fontId="0" fillId="0" borderId="0" xfId="1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9" fillId="0" borderId="0" xfId="0" applyNumberFormat="1" applyFont="1"/>
    <xf numFmtId="4" fontId="8" fillId="0" borderId="0" xfId="0" applyNumberFormat="1" applyFont="1"/>
    <xf numFmtId="4" fontId="0" fillId="0" borderId="0" xfId="0" applyNumberFormat="1"/>
    <xf numFmtId="4" fontId="5" fillId="0" borderId="0" xfId="0" applyNumberFormat="1" applyFont="1"/>
    <xf numFmtId="4" fontId="4" fillId="0" borderId="0" xfId="0" applyNumberFormat="1" applyFont="1"/>
    <xf numFmtId="0" fontId="8" fillId="0" borderId="0" xfId="0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4" fillId="0" borderId="0" xfId="1" applyNumberFormat="1" applyFont="1"/>
    <xf numFmtId="0" fontId="4" fillId="0" borderId="2" xfId="0" applyFont="1" applyBorder="1"/>
    <xf numFmtId="0" fontId="10" fillId="0" borderId="0" xfId="0" applyFont="1"/>
    <xf numFmtId="4" fontId="3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/>
    <xf numFmtId="43" fontId="4" fillId="0" borderId="0" xfId="1" applyFont="1"/>
    <xf numFmtId="0" fontId="12" fillId="0" borderId="0" xfId="0" applyFont="1" applyAlignment="1">
      <alignment horizontal="center"/>
    </xf>
    <xf numFmtId="0" fontId="6" fillId="2" borderId="0" xfId="0" applyFont="1" applyFill="1" applyAlignment="1">
      <alignment vertical="center"/>
    </xf>
    <xf numFmtId="43" fontId="0" fillId="0" borderId="0" xfId="0" applyNumberFormat="1"/>
    <xf numFmtId="43" fontId="14" fillId="0" borderId="0" xfId="1" applyFont="1"/>
    <xf numFmtId="43" fontId="14" fillId="0" borderId="0" xfId="1" applyFont="1" applyBorder="1"/>
    <xf numFmtId="0" fontId="15" fillId="3" borderId="0" xfId="2"/>
    <xf numFmtId="0" fontId="9" fillId="0" borderId="0" xfId="0" applyFont="1"/>
    <xf numFmtId="0" fontId="12" fillId="0" borderId="0" xfId="0" applyFont="1" applyAlignment="1">
      <alignment horizontal="center"/>
    </xf>
    <xf numFmtId="43" fontId="4" fillId="0" borderId="0" xfId="0" applyNumberFormat="1" applyFont="1"/>
    <xf numFmtId="43" fontId="15" fillId="3" borderId="0" xfId="2" applyNumberFormat="1"/>
    <xf numFmtId="0" fontId="4" fillId="0" borderId="0" xfId="0" applyFont="1" applyAlignment="1">
      <alignment horizontal="left"/>
    </xf>
    <xf numFmtId="0" fontId="17" fillId="0" borderId="0" xfId="0" applyFont="1"/>
    <xf numFmtId="43" fontId="0" fillId="0" borderId="0" xfId="1" applyFont="1" applyBorder="1"/>
    <xf numFmtId="43" fontId="3" fillId="0" borderId="0" xfId="1" applyFont="1"/>
    <xf numFmtId="0" fontId="4" fillId="0" borderId="0" xfId="0" applyFont="1" applyAlignment="1">
      <alignment horizontal="left"/>
    </xf>
    <xf numFmtId="43" fontId="19" fillId="0" borderId="0" xfId="1" applyFont="1"/>
    <xf numFmtId="0" fontId="19" fillId="0" borderId="0" xfId="0" applyFont="1"/>
    <xf numFmtId="4" fontId="15" fillId="3" borderId="0" xfId="2" applyNumberFormat="1"/>
    <xf numFmtId="0" fontId="14" fillId="0" borderId="0" xfId="0" applyFont="1"/>
    <xf numFmtId="4" fontId="18" fillId="5" borderId="0" xfId="5" applyNumberFormat="1"/>
    <xf numFmtId="0" fontId="4" fillId="0" borderId="0" xfId="0" applyFont="1" applyAlignment="1">
      <alignment horizontal="left"/>
    </xf>
    <xf numFmtId="49" fontId="6" fillId="0" borderId="0" xfId="0" applyNumberFormat="1" applyFont="1"/>
    <xf numFmtId="14" fontId="0" fillId="0" borderId="0" xfId="0" applyNumberFormat="1"/>
    <xf numFmtId="2" fontId="0" fillId="0" borderId="0" xfId="0" applyNumberFormat="1"/>
    <xf numFmtId="0" fontId="0" fillId="0" borderId="0" xfId="0" quotePrefix="1"/>
    <xf numFmtId="43" fontId="17" fillId="0" borderId="0" xfId="1" applyFont="1"/>
    <xf numFmtId="0" fontId="16" fillId="4" borderId="0" xfId="6"/>
    <xf numFmtId="12" fontId="14" fillId="0" borderId="0" xfId="1" applyNumberFormat="1" applyFont="1"/>
    <xf numFmtId="43" fontId="20" fillId="4" borderId="0" xfId="6" applyNumberFormat="1" applyFont="1"/>
    <xf numFmtId="0" fontId="4" fillId="0" borderId="0" xfId="0" applyFont="1" applyAlignment="1">
      <alignment horizontal="center"/>
    </xf>
    <xf numFmtId="2" fontId="14" fillId="0" borderId="0" xfId="0" applyNumberFormat="1" applyFont="1"/>
    <xf numFmtId="0" fontId="16" fillId="4" borderId="0" xfId="4"/>
    <xf numFmtId="43" fontId="16" fillId="4" borderId="0" xfId="4" applyNumberFormat="1"/>
    <xf numFmtId="0" fontId="11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7">
    <cellStyle name="Bueno" xfId="2" builtinId="26"/>
    <cellStyle name="Incorrecto" xfId="6" builtinId="27"/>
    <cellStyle name="Incorrecto 2" xfId="4"/>
    <cellStyle name="Millares" xfId="1" builtinId="3"/>
    <cellStyle name="Millares 2" xfId="3"/>
    <cellStyle name="Neutral" xfId="5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1</xdr:col>
      <xdr:colOff>685800</xdr:colOff>
      <xdr:row>6</xdr:row>
      <xdr:rowOff>128615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333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685800</xdr:colOff>
      <xdr:row>6</xdr:row>
      <xdr:rowOff>52415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571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1</xdr:col>
      <xdr:colOff>685800</xdr:colOff>
      <xdr:row>7</xdr:row>
      <xdr:rowOff>42890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2095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1</xdr:col>
      <xdr:colOff>685800</xdr:colOff>
      <xdr:row>6</xdr:row>
      <xdr:rowOff>138140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4287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R132"/>
  <sheetViews>
    <sheetView zoomScaleNormal="100" workbookViewId="0">
      <selection activeCell="I11" sqref="I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42.28515625" bestFit="1" customWidth="1"/>
    <col min="10" max="10" width="17.5703125" style="15" customWidth="1"/>
    <col min="12" max="12" width="11.7109375" bestFit="1" customWidth="1"/>
    <col min="13" max="13" width="12.85546875" style="1" bestFit="1" customWidth="1"/>
  </cols>
  <sheetData>
    <row r="2" spans="1:12" ht="14.25" x14ac:dyDescent="0.2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</row>
    <row r="3" spans="1:12" ht="14.25" x14ac:dyDescent="0.2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</row>
    <row r="4" spans="1:12" ht="12.75" customHeight="1" x14ac:dyDescent="0.2">
      <c r="A4" s="73" t="s">
        <v>41</v>
      </c>
      <c r="B4" s="73"/>
      <c r="C4" s="73"/>
      <c r="D4" s="73"/>
      <c r="E4" s="73"/>
      <c r="F4" s="73"/>
      <c r="G4" s="73"/>
      <c r="H4" s="73"/>
      <c r="I4" s="73"/>
      <c r="J4" s="73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77" t="s">
        <v>28</v>
      </c>
      <c r="B6" s="77"/>
      <c r="C6" s="77"/>
      <c r="D6" s="77"/>
      <c r="E6" s="77"/>
      <c r="F6" s="77"/>
      <c r="G6" s="38" t="s">
        <v>39</v>
      </c>
      <c r="H6" s="38" t="s">
        <v>26</v>
      </c>
      <c r="I6" s="78">
        <v>2026</v>
      </c>
      <c r="J6" s="78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">
        <v>455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">
        <v>40</v>
      </c>
      <c r="C10" s="9"/>
      <c r="D10" s="9"/>
      <c r="E10" s="7"/>
      <c r="F10" s="7"/>
      <c r="G10" s="7" t="s">
        <v>6</v>
      </c>
      <c r="H10" s="8"/>
      <c r="I10" s="10">
        <v>2026</v>
      </c>
      <c r="J10" s="3"/>
    </row>
    <row r="11" spans="1:12" x14ac:dyDescent="0.2">
      <c r="A11" s="7" t="s">
        <v>7</v>
      </c>
      <c r="B11" s="10">
        <v>1.01</v>
      </c>
      <c r="C11" s="9"/>
      <c r="D11" s="9"/>
      <c r="E11" s="7"/>
      <c r="F11" s="7"/>
      <c r="G11" s="7" t="s">
        <v>9</v>
      </c>
      <c r="H11" s="7"/>
      <c r="I11" s="58" t="s">
        <v>413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-37465.79</v>
      </c>
      <c r="F14" s="2"/>
      <c r="G14" s="16" t="s">
        <v>11</v>
      </c>
      <c r="H14" s="16"/>
      <c r="I14" s="19"/>
      <c r="J14" s="18">
        <v>222299.21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8" ht="21.75" customHeight="1" x14ac:dyDescent="0.2">
      <c r="A17" s="74" t="s">
        <v>13</v>
      </c>
      <c r="B17" s="74"/>
      <c r="C17" s="2"/>
      <c r="D17" s="2"/>
      <c r="E17" s="21"/>
      <c r="F17" s="2"/>
      <c r="G17" s="74" t="s">
        <v>14</v>
      </c>
      <c r="H17" s="74"/>
      <c r="I17" s="74"/>
      <c r="J17" s="18">
        <v>0</v>
      </c>
      <c r="N17" s="20"/>
    </row>
    <row r="18" spans="1:18" ht="19.5" customHeight="1" x14ac:dyDescent="0.2">
      <c r="A18" s="2"/>
      <c r="B18" s="2"/>
      <c r="C18" s="2"/>
      <c r="D18" s="2"/>
      <c r="F18" s="2"/>
      <c r="G18" s="74" t="s">
        <v>15</v>
      </c>
      <c r="H18" s="74"/>
      <c r="I18" s="74"/>
      <c r="J18" s="21">
        <v>0</v>
      </c>
    </row>
    <row r="19" spans="1:18" ht="25.5" customHeight="1" x14ac:dyDescent="0.2">
      <c r="A19" s="2"/>
      <c r="B19" s="2"/>
      <c r="C19" s="2"/>
      <c r="D19" s="2"/>
      <c r="E19" s="20"/>
      <c r="F19" s="2"/>
      <c r="J19" s="21"/>
    </row>
    <row r="20" spans="1:18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8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8" x14ac:dyDescent="0.2">
      <c r="A22" s="2"/>
      <c r="B22" s="2"/>
      <c r="C22" s="23" t="s">
        <v>16</v>
      </c>
      <c r="D22" s="23"/>
      <c r="E22" s="18">
        <f>SUM(E23:E119)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8" ht="19.5" customHeight="1" x14ac:dyDescent="0.2">
      <c r="A23" s="74" t="s">
        <v>17</v>
      </c>
      <c r="B23" s="74"/>
      <c r="C23" s="2"/>
      <c r="D23" s="2"/>
      <c r="E23" s="18"/>
      <c r="F23" s="2"/>
      <c r="G23" s="75" t="s">
        <v>18</v>
      </c>
      <c r="H23" s="75"/>
      <c r="I23" s="75"/>
      <c r="J23" s="18"/>
    </row>
    <row r="24" spans="1:18" x14ac:dyDescent="0.2">
      <c r="A24" s="25" t="s">
        <v>19</v>
      </c>
      <c r="B24" s="25"/>
      <c r="C24" s="2"/>
      <c r="D24" s="2"/>
      <c r="E24" s="21"/>
      <c r="F24" s="2"/>
      <c r="G24" s="75" t="s">
        <v>20</v>
      </c>
      <c r="H24" s="75"/>
      <c r="I24" s="75"/>
      <c r="J24" s="18"/>
    </row>
    <row r="25" spans="1:18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8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SUM(J27:J119)</f>
        <v>259765</v>
      </c>
    </row>
    <row r="27" spans="1:18" x14ac:dyDescent="0.2">
      <c r="A27" s="2"/>
      <c r="B27" s="2"/>
      <c r="C27" s="2"/>
      <c r="D27" s="2"/>
      <c r="E27" s="21"/>
      <c r="F27" s="2"/>
      <c r="G27" s="76" t="s">
        <v>21</v>
      </c>
      <c r="H27" s="76"/>
      <c r="I27" s="76"/>
      <c r="J27" s="18"/>
    </row>
    <row r="28" spans="1:18" x14ac:dyDescent="0.2">
      <c r="A28" s="2"/>
      <c r="B28" s="2"/>
      <c r="C28" s="2"/>
      <c r="D28" s="2"/>
      <c r="E28" s="21"/>
      <c r="F28" s="2"/>
      <c r="G28" s="2"/>
      <c r="J28"/>
    </row>
    <row r="29" spans="1:18" hidden="1" x14ac:dyDescent="0.2">
      <c r="A29" s="2"/>
      <c r="B29" s="2"/>
      <c r="C29" s="2"/>
      <c r="D29" s="2"/>
      <c r="E29" s="21"/>
      <c r="F29" s="2"/>
      <c r="G29" s="10"/>
      <c r="H29">
        <v>1</v>
      </c>
      <c r="I29" t="s">
        <v>414</v>
      </c>
      <c r="K29" s="50">
        <v>2500</v>
      </c>
      <c r="M29" s="61"/>
      <c r="N29" s="60"/>
      <c r="O29" s="50"/>
      <c r="Q29" s="20"/>
      <c r="R29" s="39"/>
    </row>
    <row r="30" spans="1:18" x14ac:dyDescent="0.2">
      <c r="A30" s="2"/>
      <c r="B30" s="2"/>
      <c r="C30" s="2"/>
      <c r="D30" s="2"/>
      <c r="E30" s="21"/>
      <c r="F30" s="2"/>
      <c r="G30" s="10"/>
      <c r="H30">
        <v>2</v>
      </c>
      <c r="J30" s="1">
        <v>1500</v>
      </c>
      <c r="K30" s="59"/>
      <c r="M30" s="61"/>
      <c r="N30" s="60"/>
      <c r="O30" s="50"/>
      <c r="Q30" s="20"/>
      <c r="R30" s="39"/>
    </row>
    <row r="31" spans="1:18" x14ac:dyDescent="0.2">
      <c r="A31" s="2"/>
      <c r="B31" s="2"/>
      <c r="C31" s="2"/>
      <c r="D31" s="2"/>
      <c r="E31" s="21"/>
      <c r="F31" s="2"/>
      <c r="G31" s="10"/>
      <c r="H31">
        <v>3</v>
      </c>
      <c r="J31" s="1">
        <v>5000</v>
      </c>
      <c r="K31" s="59"/>
      <c r="M31" s="61"/>
      <c r="N31" s="60"/>
      <c r="O31" s="50"/>
      <c r="Q31" s="20"/>
      <c r="R31" s="39"/>
    </row>
    <row r="32" spans="1:18" hidden="1" x14ac:dyDescent="0.2">
      <c r="A32" s="2"/>
      <c r="B32" s="2"/>
      <c r="C32" s="2"/>
      <c r="D32" s="2"/>
      <c r="E32" s="21"/>
      <c r="F32" s="2"/>
      <c r="G32" s="10"/>
      <c r="H32">
        <v>4</v>
      </c>
      <c r="I32" t="s">
        <v>415</v>
      </c>
      <c r="K32" s="1">
        <v>5500</v>
      </c>
      <c r="M32" s="61"/>
      <c r="N32" s="60"/>
      <c r="O32" s="50"/>
      <c r="Q32" s="20"/>
      <c r="R32" s="39"/>
    </row>
    <row r="33" spans="1:18" hidden="1" x14ac:dyDescent="0.2">
      <c r="A33" s="2"/>
      <c r="B33" s="2"/>
      <c r="C33" s="2"/>
      <c r="D33" s="2"/>
      <c r="E33" s="21"/>
      <c r="F33" s="2"/>
      <c r="G33" s="10"/>
      <c r="H33">
        <v>5</v>
      </c>
      <c r="I33" t="s">
        <v>416</v>
      </c>
      <c r="K33" s="1">
        <v>1800</v>
      </c>
      <c r="M33" s="61"/>
      <c r="N33" s="60"/>
      <c r="O33" s="50"/>
      <c r="Q33" s="20"/>
      <c r="R33" s="39"/>
    </row>
    <row r="34" spans="1:18" x14ac:dyDescent="0.2">
      <c r="A34" s="2"/>
      <c r="B34" s="2"/>
      <c r="C34" s="2"/>
      <c r="D34" s="2"/>
      <c r="E34" s="21"/>
      <c r="F34" s="2"/>
      <c r="G34" s="10"/>
      <c r="H34">
        <v>6</v>
      </c>
      <c r="J34" s="1">
        <v>5000</v>
      </c>
      <c r="K34" s="59"/>
      <c r="M34" s="61"/>
      <c r="N34" s="60"/>
      <c r="O34" s="50"/>
      <c r="Q34" s="20"/>
      <c r="R34" s="39"/>
    </row>
    <row r="35" spans="1:18" x14ac:dyDescent="0.2">
      <c r="A35" s="2"/>
      <c r="B35" s="2"/>
      <c r="C35" s="2"/>
      <c r="D35" s="2"/>
      <c r="E35" s="21"/>
      <c r="F35" s="2"/>
      <c r="G35" s="10"/>
      <c r="H35">
        <v>7</v>
      </c>
      <c r="J35" s="1">
        <v>5000</v>
      </c>
      <c r="K35" s="59"/>
      <c r="M35" s="61"/>
      <c r="N35" s="60"/>
      <c r="O35" s="50"/>
      <c r="Q35" s="20"/>
      <c r="R35" s="39"/>
    </row>
    <row r="36" spans="1:18" ht="15" x14ac:dyDescent="0.25">
      <c r="A36" s="2"/>
      <c r="B36" s="2"/>
      <c r="C36" s="2"/>
      <c r="D36" s="2"/>
      <c r="E36" s="21"/>
      <c r="F36" s="2"/>
      <c r="G36" s="10"/>
      <c r="H36">
        <v>8</v>
      </c>
      <c r="J36" s="46">
        <v>5000</v>
      </c>
      <c r="M36" s="61"/>
      <c r="N36" s="60"/>
      <c r="O36" s="50"/>
      <c r="Q36" s="20"/>
      <c r="R36" s="39"/>
    </row>
    <row r="37" spans="1:18" hidden="1" x14ac:dyDescent="0.2">
      <c r="A37" s="2"/>
      <c r="B37" s="2"/>
      <c r="C37" s="2"/>
      <c r="D37" s="2"/>
      <c r="E37" s="21"/>
      <c r="F37" s="2"/>
      <c r="G37" s="10"/>
      <c r="H37">
        <v>9</v>
      </c>
      <c r="I37" t="s">
        <v>419</v>
      </c>
      <c r="K37" s="1">
        <v>2000</v>
      </c>
      <c r="M37" s="61"/>
      <c r="N37" s="60"/>
      <c r="O37" s="50"/>
      <c r="Q37" s="20"/>
      <c r="R37" s="39"/>
    </row>
    <row r="38" spans="1:18" hidden="1" x14ac:dyDescent="0.2">
      <c r="A38" s="2"/>
      <c r="B38" s="2"/>
      <c r="C38" s="2"/>
      <c r="D38" s="2"/>
      <c r="E38" s="21"/>
      <c r="F38" s="2"/>
      <c r="G38" s="10"/>
      <c r="H38">
        <v>10</v>
      </c>
      <c r="I38" t="s">
        <v>113</v>
      </c>
      <c r="K38" s="1">
        <v>3000</v>
      </c>
      <c r="M38" s="61"/>
      <c r="N38" s="60"/>
      <c r="O38" s="50"/>
      <c r="Q38" s="20"/>
      <c r="R38" s="39"/>
    </row>
    <row r="39" spans="1:18" hidden="1" x14ac:dyDescent="0.2">
      <c r="A39" s="2"/>
      <c r="B39" s="2"/>
      <c r="C39" s="2"/>
      <c r="D39" s="2"/>
      <c r="E39" s="21"/>
      <c r="F39" s="2"/>
      <c r="G39" s="10"/>
      <c r="H39">
        <v>11</v>
      </c>
      <c r="I39" t="s">
        <v>420</v>
      </c>
      <c r="K39" s="1">
        <v>5000</v>
      </c>
      <c r="M39" s="61"/>
      <c r="N39" s="60"/>
      <c r="O39" s="50"/>
      <c r="Q39" s="20"/>
      <c r="R39" s="39"/>
    </row>
    <row r="40" spans="1:18" hidden="1" x14ac:dyDescent="0.2">
      <c r="A40" s="2"/>
      <c r="B40" s="2"/>
      <c r="C40" s="2"/>
      <c r="D40" s="2"/>
      <c r="E40" s="21"/>
      <c r="F40" s="2"/>
      <c r="G40" s="10"/>
      <c r="H40">
        <v>12</v>
      </c>
      <c r="I40" t="s">
        <v>421</v>
      </c>
      <c r="K40" s="1">
        <v>4000</v>
      </c>
      <c r="M40" s="61"/>
      <c r="N40" s="60"/>
      <c r="O40" s="50"/>
      <c r="Q40" s="20"/>
      <c r="R40" s="39"/>
    </row>
    <row r="41" spans="1:18" hidden="1" x14ac:dyDescent="0.2">
      <c r="A41" s="2"/>
      <c r="B41" s="2"/>
      <c r="C41" s="2"/>
      <c r="D41" s="2"/>
      <c r="E41" s="21"/>
      <c r="F41" s="2"/>
      <c r="G41" s="10"/>
      <c r="H41">
        <v>13</v>
      </c>
      <c r="I41" t="s">
        <v>422</v>
      </c>
      <c r="K41" s="1">
        <v>4500</v>
      </c>
      <c r="M41" s="61"/>
      <c r="N41" s="60"/>
      <c r="O41" s="50"/>
      <c r="Q41" s="20"/>
      <c r="R41" s="39"/>
    </row>
    <row r="42" spans="1:18" hidden="1" x14ac:dyDescent="0.2">
      <c r="A42" s="2"/>
      <c r="B42" s="2"/>
      <c r="C42" s="2"/>
      <c r="D42" s="2"/>
      <c r="E42" s="21"/>
      <c r="F42" s="2"/>
      <c r="G42" s="10"/>
      <c r="H42">
        <v>14</v>
      </c>
      <c r="I42" t="s">
        <v>423</v>
      </c>
      <c r="K42" s="1">
        <v>700</v>
      </c>
      <c r="M42" s="61"/>
      <c r="N42" s="60"/>
      <c r="O42" s="50"/>
      <c r="R42" s="39"/>
    </row>
    <row r="43" spans="1:18" hidden="1" x14ac:dyDescent="0.2">
      <c r="A43" s="2"/>
      <c r="B43" s="2"/>
      <c r="C43" s="2"/>
      <c r="D43" s="2"/>
      <c r="E43" s="21"/>
      <c r="F43" s="2"/>
      <c r="G43" s="10"/>
      <c r="H43">
        <v>15</v>
      </c>
      <c r="I43" s="48" t="s">
        <v>424</v>
      </c>
      <c r="K43" s="1">
        <v>3700</v>
      </c>
      <c r="M43" s="61"/>
      <c r="N43" s="60"/>
      <c r="O43" s="50"/>
      <c r="Q43" s="20"/>
      <c r="R43" s="39"/>
    </row>
    <row r="44" spans="1:18" hidden="1" x14ac:dyDescent="0.2">
      <c r="A44" s="2"/>
      <c r="B44" s="2"/>
      <c r="C44" s="2"/>
      <c r="D44" s="2"/>
      <c r="E44" s="21"/>
      <c r="F44" s="2"/>
      <c r="G44" s="10"/>
      <c r="H44">
        <v>16</v>
      </c>
      <c r="I44" s="48" t="s">
        <v>425</v>
      </c>
      <c r="K44" s="1">
        <v>2700</v>
      </c>
      <c r="M44" s="61"/>
      <c r="N44" s="60"/>
      <c r="O44" s="50"/>
      <c r="Q44" s="20"/>
      <c r="R44" s="39"/>
    </row>
    <row r="45" spans="1:18" hidden="1" x14ac:dyDescent="0.2">
      <c r="A45" s="2"/>
      <c r="B45" s="2"/>
      <c r="C45" s="2"/>
      <c r="D45" s="2"/>
      <c r="E45" s="21"/>
      <c r="F45" s="2"/>
      <c r="G45" s="10"/>
      <c r="H45">
        <v>17</v>
      </c>
      <c r="I45" s="48" t="s">
        <v>426</v>
      </c>
      <c r="J45" s="1">
        <v>0</v>
      </c>
      <c r="K45" s="59"/>
      <c r="M45" s="61"/>
      <c r="N45" s="60"/>
      <c r="O45" s="50"/>
      <c r="Q45" s="20"/>
      <c r="R45" s="39"/>
    </row>
    <row r="46" spans="1:18" hidden="1" x14ac:dyDescent="0.2">
      <c r="A46" s="2"/>
      <c r="B46" s="2"/>
      <c r="C46" s="2"/>
      <c r="D46" s="2"/>
      <c r="E46" s="21"/>
      <c r="F46" s="2"/>
      <c r="G46" s="10"/>
      <c r="H46">
        <v>18</v>
      </c>
      <c r="I46" s="48" t="s">
        <v>427</v>
      </c>
      <c r="K46" s="1">
        <v>4050</v>
      </c>
      <c r="M46" s="61"/>
      <c r="N46" s="60"/>
      <c r="O46" s="50"/>
      <c r="Q46" s="20"/>
      <c r="R46" s="39"/>
    </row>
    <row r="47" spans="1:18" x14ac:dyDescent="0.2">
      <c r="A47" s="2"/>
      <c r="B47" s="2"/>
      <c r="C47" s="2"/>
      <c r="D47" s="2"/>
      <c r="E47" s="21"/>
      <c r="F47" s="2"/>
      <c r="G47" s="10"/>
      <c r="H47">
        <v>19</v>
      </c>
      <c r="I47" s="48"/>
      <c r="J47" s="1">
        <v>4050</v>
      </c>
      <c r="K47" s="59"/>
      <c r="M47" s="61"/>
      <c r="N47" s="60"/>
      <c r="O47" s="50"/>
      <c r="Q47" s="20"/>
      <c r="R47" s="39"/>
    </row>
    <row r="48" spans="1:18" hidden="1" x14ac:dyDescent="0.2">
      <c r="A48" s="2"/>
      <c r="B48" s="2"/>
      <c r="C48" s="2"/>
      <c r="D48" s="2"/>
      <c r="E48" s="21"/>
      <c r="F48" s="2"/>
      <c r="G48" s="10"/>
      <c r="H48">
        <v>20</v>
      </c>
      <c r="I48" s="48" t="s">
        <v>428</v>
      </c>
      <c r="K48" s="1">
        <v>5000</v>
      </c>
      <c r="M48" s="61"/>
      <c r="N48" s="60"/>
      <c r="O48" s="50"/>
      <c r="Q48" s="20"/>
      <c r="R48" s="39"/>
    </row>
    <row r="49" spans="1:18" hidden="1" x14ac:dyDescent="0.2">
      <c r="A49" s="2"/>
      <c r="B49" s="2"/>
      <c r="C49" s="2"/>
      <c r="D49" s="2"/>
      <c r="E49" s="21"/>
      <c r="F49" s="2"/>
      <c r="G49" s="10"/>
      <c r="H49">
        <v>21</v>
      </c>
      <c r="I49" s="48" t="s">
        <v>429</v>
      </c>
      <c r="K49" s="1">
        <v>1800</v>
      </c>
      <c r="M49" s="61"/>
      <c r="N49" s="60"/>
      <c r="O49" s="50"/>
      <c r="Q49" s="20"/>
      <c r="R49" s="39"/>
    </row>
    <row r="50" spans="1:18" hidden="1" x14ac:dyDescent="0.2">
      <c r="A50" s="2"/>
      <c r="B50" s="2"/>
      <c r="C50" s="2"/>
      <c r="D50" s="2"/>
      <c r="E50" s="21"/>
      <c r="F50" s="2"/>
      <c r="G50" s="10"/>
      <c r="H50">
        <v>22</v>
      </c>
      <c r="I50" s="48" t="s">
        <v>430</v>
      </c>
      <c r="K50" s="1">
        <v>5000</v>
      </c>
      <c r="M50" s="61"/>
      <c r="N50" s="60"/>
      <c r="O50" s="50"/>
      <c r="Q50" s="20"/>
      <c r="R50" s="39"/>
    </row>
    <row r="51" spans="1:18" hidden="1" x14ac:dyDescent="0.2">
      <c r="A51" s="2"/>
      <c r="B51" s="2"/>
      <c r="C51" s="2"/>
      <c r="D51" s="2"/>
      <c r="E51" s="21"/>
      <c r="F51" s="2"/>
      <c r="G51" s="10"/>
      <c r="H51">
        <v>23</v>
      </c>
      <c r="I51" s="48" t="s">
        <v>431</v>
      </c>
      <c r="K51" s="1">
        <v>5000</v>
      </c>
      <c r="M51" s="61"/>
      <c r="N51" s="60"/>
      <c r="O51" s="50"/>
      <c r="Q51" s="20"/>
      <c r="R51" s="39"/>
    </row>
    <row r="52" spans="1:18" hidden="1" x14ac:dyDescent="0.2">
      <c r="A52" s="2"/>
      <c r="B52" s="2"/>
      <c r="C52" s="2"/>
      <c r="D52" s="2"/>
      <c r="E52" s="21"/>
      <c r="F52" s="2"/>
      <c r="G52" s="10"/>
      <c r="H52">
        <v>24</v>
      </c>
      <c r="I52" s="48" t="s">
        <v>432</v>
      </c>
      <c r="K52" s="1">
        <v>2000</v>
      </c>
      <c r="M52" s="61"/>
      <c r="N52" s="60"/>
      <c r="O52" s="50"/>
      <c r="Q52" s="20"/>
      <c r="R52" s="39"/>
    </row>
    <row r="53" spans="1:18" hidden="1" x14ac:dyDescent="0.2">
      <c r="A53" s="2"/>
      <c r="B53" s="2"/>
      <c r="C53" s="2"/>
      <c r="D53" s="2"/>
      <c r="E53" s="21"/>
      <c r="F53" s="2"/>
      <c r="G53" s="10"/>
      <c r="H53">
        <v>25</v>
      </c>
      <c r="I53" s="48" t="s">
        <v>433</v>
      </c>
      <c r="K53" s="1">
        <v>1500</v>
      </c>
      <c r="M53" s="61"/>
      <c r="N53" s="60"/>
      <c r="O53" s="50"/>
      <c r="Q53" s="20"/>
      <c r="R53" s="39"/>
    </row>
    <row r="54" spans="1:18" hidden="1" x14ac:dyDescent="0.2">
      <c r="A54" s="2"/>
      <c r="B54" s="2"/>
      <c r="C54" s="2"/>
      <c r="D54" s="2"/>
      <c r="E54" s="21"/>
      <c r="F54" s="2"/>
      <c r="G54" s="10"/>
      <c r="H54">
        <v>26</v>
      </c>
      <c r="I54" s="48" t="s">
        <v>434</v>
      </c>
      <c r="K54" s="1">
        <v>5000</v>
      </c>
      <c r="M54" s="61"/>
      <c r="N54" s="60"/>
      <c r="O54" s="50"/>
      <c r="Q54" s="20"/>
      <c r="R54" s="39"/>
    </row>
    <row r="55" spans="1:18" hidden="1" x14ac:dyDescent="0.2">
      <c r="A55" s="2"/>
      <c r="B55" s="2"/>
      <c r="C55" s="2"/>
      <c r="D55" s="2"/>
      <c r="E55" s="21"/>
      <c r="F55" s="2"/>
      <c r="G55" s="10"/>
      <c r="H55">
        <v>27</v>
      </c>
      <c r="I55" s="48" t="s">
        <v>435</v>
      </c>
      <c r="K55" s="1">
        <v>4800</v>
      </c>
      <c r="M55" s="61"/>
      <c r="N55" s="60"/>
      <c r="O55" s="50"/>
      <c r="Q55" s="20"/>
      <c r="R55" s="39"/>
    </row>
    <row r="56" spans="1:18" hidden="1" x14ac:dyDescent="0.2">
      <c r="A56" s="2"/>
      <c r="B56" s="2"/>
      <c r="C56" s="2"/>
      <c r="D56" s="2"/>
      <c r="E56" s="21"/>
      <c r="F56" s="2"/>
      <c r="G56" s="10"/>
      <c r="H56">
        <v>28</v>
      </c>
      <c r="I56" s="48" t="s">
        <v>436</v>
      </c>
      <c r="K56" s="1">
        <v>3000</v>
      </c>
      <c r="M56" s="61"/>
      <c r="N56" s="60"/>
      <c r="O56" s="50"/>
      <c r="Q56" s="20"/>
      <c r="R56" s="39"/>
    </row>
    <row r="57" spans="1:18" hidden="1" x14ac:dyDescent="0.2">
      <c r="A57" s="2"/>
      <c r="B57" s="2"/>
      <c r="C57" s="2"/>
      <c r="D57" s="2"/>
      <c r="E57" s="21"/>
      <c r="F57" s="2"/>
      <c r="G57" s="10"/>
      <c r="H57">
        <v>29</v>
      </c>
      <c r="I57" s="48" t="s">
        <v>259</v>
      </c>
      <c r="K57" s="1">
        <v>5000</v>
      </c>
      <c r="M57" s="61"/>
      <c r="N57" s="60"/>
      <c r="O57" s="50"/>
      <c r="Q57" s="20"/>
      <c r="R57" s="39"/>
    </row>
    <row r="58" spans="1:18" hidden="1" x14ac:dyDescent="0.2">
      <c r="A58" s="2"/>
      <c r="B58" s="2"/>
      <c r="C58" s="2"/>
      <c r="D58" s="2"/>
      <c r="E58" s="21"/>
      <c r="F58" s="2"/>
      <c r="G58" s="10"/>
      <c r="H58">
        <v>30</v>
      </c>
      <c r="I58" s="48" t="s">
        <v>437</v>
      </c>
      <c r="K58" s="1">
        <v>950</v>
      </c>
      <c r="M58" s="61"/>
      <c r="N58" s="60"/>
      <c r="O58" s="50"/>
      <c r="Q58" s="20"/>
      <c r="R58" s="39"/>
    </row>
    <row r="59" spans="1:18" hidden="1" x14ac:dyDescent="0.2">
      <c r="A59" s="2"/>
      <c r="B59" s="2"/>
      <c r="C59" s="2"/>
      <c r="D59" s="2"/>
      <c r="E59" s="21"/>
      <c r="F59" s="2"/>
      <c r="G59" s="10"/>
      <c r="H59">
        <v>31</v>
      </c>
      <c r="I59" s="48" t="s">
        <v>422</v>
      </c>
      <c r="K59" s="1">
        <v>5000</v>
      </c>
      <c r="M59" s="61"/>
      <c r="N59" s="60"/>
      <c r="O59" s="50"/>
      <c r="Q59" s="20"/>
      <c r="R59" s="39"/>
    </row>
    <row r="60" spans="1:18" hidden="1" x14ac:dyDescent="0.2">
      <c r="A60" s="2"/>
      <c r="B60" s="2"/>
      <c r="C60" s="2"/>
      <c r="D60" s="2"/>
      <c r="E60" s="21"/>
      <c r="F60" s="2"/>
      <c r="G60" s="10"/>
      <c r="H60">
        <v>32</v>
      </c>
      <c r="I60" s="48" t="s">
        <v>438</v>
      </c>
      <c r="K60" s="1">
        <v>5000</v>
      </c>
      <c r="M60" s="61"/>
      <c r="N60" s="60"/>
      <c r="O60" s="50"/>
      <c r="Q60" s="20"/>
      <c r="R60" s="39"/>
    </row>
    <row r="61" spans="1:18" hidden="1" x14ac:dyDescent="0.2">
      <c r="A61" s="2"/>
      <c r="B61" s="2"/>
      <c r="C61" s="2"/>
      <c r="D61" s="2"/>
      <c r="E61" s="21"/>
      <c r="F61" s="2"/>
      <c r="G61" s="10"/>
      <c r="H61">
        <v>33</v>
      </c>
      <c r="I61" s="48" t="s">
        <v>439</v>
      </c>
      <c r="J61" s="1">
        <v>0</v>
      </c>
      <c r="K61" s="59"/>
      <c r="M61" s="61"/>
      <c r="N61" s="60"/>
      <c r="O61" s="50"/>
      <c r="R61" s="39"/>
    </row>
    <row r="62" spans="1:18" hidden="1" x14ac:dyDescent="0.2">
      <c r="A62" s="2"/>
      <c r="B62" s="2"/>
      <c r="C62" s="2"/>
      <c r="D62" s="2"/>
      <c r="E62" s="21"/>
      <c r="F62" s="2"/>
      <c r="G62" s="10"/>
      <c r="H62">
        <v>34</v>
      </c>
      <c r="I62" s="48" t="s">
        <v>439</v>
      </c>
      <c r="K62" s="1">
        <v>5000</v>
      </c>
      <c r="M62" s="61"/>
      <c r="N62" s="60"/>
      <c r="O62" s="50"/>
      <c r="Q62" s="20"/>
      <c r="R62" s="39"/>
    </row>
    <row r="63" spans="1:18" hidden="1" x14ac:dyDescent="0.2">
      <c r="A63" s="2"/>
      <c r="B63" s="2"/>
      <c r="C63" s="2"/>
      <c r="D63" s="2"/>
      <c r="E63" s="21"/>
      <c r="F63" s="2"/>
      <c r="G63" s="10"/>
      <c r="H63">
        <v>35</v>
      </c>
      <c r="I63" s="48" t="s">
        <v>440</v>
      </c>
      <c r="J63" s="1">
        <v>0</v>
      </c>
      <c r="K63" s="59"/>
      <c r="M63" s="61"/>
      <c r="N63" s="60"/>
      <c r="O63" s="50"/>
      <c r="Q63" s="20"/>
      <c r="R63" s="39"/>
    </row>
    <row r="64" spans="1:18" hidden="1" x14ac:dyDescent="0.2">
      <c r="A64" s="2"/>
      <c r="B64" s="2"/>
      <c r="C64" s="2"/>
      <c r="D64" s="2"/>
      <c r="E64" s="21"/>
      <c r="F64" s="2"/>
      <c r="G64" s="10"/>
      <c r="H64">
        <v>36</v>
      </c>
      <c r="I64" s="48" t="s">
        <v>441</v>
      </c>
      <c r="K64" s="1">
        <v>5000</v>
      </c>
      <c r="M64" s="61"/>
      <c r="N64" s="60"/>
      <c r="O64" s="50"/>
      <c r="Q64" s="20"/>
      <c r="R64" s="39"/>
    </row>
    <row r="65" spans="1:18" hidden="1" x14ac:dyDescent="0.2">
      <c r="A65" s="2"/>
      <c r="B65" s="2"/>
      <c r="C65" s="2"/>
      <c r="D65" s="2"/>
      <c r="E65" s="21"/>
      <c r="F65" s="2"/>
      <c r="G65" s="10"/>
      <c r="H65">
        <v>37</v>
      </c>
      <c r="I65" s="48" t="s">
        <v>442</v>
      </c>
      <c r="K65" s="1">
        <v>4500</v>
      </c>
      <c r="M65" s="61"/>
      <c r="N65" s="60"/>
      <c r="O65" s="50"/>
      <c r="Q65" s="20"/>
      <c r="R65" s="39"/>
    </row>
    <row r="66" spans="1:18" hidden="1" x14ac:dyDescent="0.2">
      <c r="A66" s="2"/>
      <c r="B66" s="2"/>
      <c r="C66" s="2"/>
      <c r="D66" s="2"/>
      <c r="E66" s="21"/>
      <c r="F66" s="2"/>
      <c r="G66" s="10"/>
      <c r="H66">
        <v>38</v>
      </c>
      <c r="I66" t="s">
        <v>417</v>
      </c>
      <c r="K66" s="1">
        <v>5000</v>
      </c>
      <c r="M66" s="61"/>
      <c r="N66" s="60"/>
      <c r="O66" s="50"/>
      <c r="Q66" s="20"/>
      <c r="R66" s="39"/>
    </row>
    <row r="67" spans="1:18" hidden="1" x14ac:dyDescent="0.2">
      <c r="A67" s="2"/>
      <c r="B67" s="2"/>
      <c r="C67" s="2"/>
      <c r="D67" s="2"/>
      <c r="E67" s="21"/>
      <c r="F67" s="2"/>
      <c r="G67" s="10"/>
      <c r="H67">
        <v>39</v>
      </c>
      <c r="I67" t="s">
        <v>418</v>
      </c>
      <c r="K67" s="1">
        <v>5000</v>
      </c>
      <c r="M67" s="61"/>
      <c r="N67" s="60"/>
      <c r="O67" s="50"/>
      <c r="Q67" s="20"/>
      <c r="R67" s="39"/>
    </row>
    <row r="68" spans="1:18" hidden="1" x14ac:dyDescent="0.2">
      <c r="A68" s="2"/>
      <c r="B68" s="2"/>
      <c r="C68" s="2"/>
      <c r="D68" s="2"/>
      <c r="E68" s="21"/>
      <c r="F68" s="2"/>
      <c r="G68" s="10"/>
      <c r="H68">
        <v>40</v>
      </c>
      <c r="I68" t="s">
        <v>443</v>
      </c>
      <c r="J68">
        <v>0</v>
      </c>
      <c r="M68" s="61"/>
      <c r="N68" s="60"/>
      <c r="O68" s="50"/>
      <c r="R68" s="39"/>
    </row>
    <row r="69" spans="1:18" hidden="1" x14ac:dyDescent="0.2">
      <c r="A69" s="2"/>
      <c r="B69" s="2"/>
      <c r="C69" s="2"/>
      <c r="D69" s="2"/>
      <c r="E69" s="21"/>
      <c r="F69" s="2"/>
      <c r="G69" s="10"/>
      <c r="H69">
        <v>41</v>
      </c>
      <c r="I69" t="s">
        <v>444</v>
      </c>
      <c r="J69">
        <v>0</v>
      </c>
      <c r="M69" s="61"/>
      <c r="N69" s="60"/>
      <c r="O69" s="50"/>
      <c r="R69" s="39"/>
    </row>
    <row r="70" spans="1:18" hidden="1" x14ac:dyDescent="0.2">
      <c r="A70" s="2"/>
      <c r="B70" s="2"/>
      <c r="C70" s="2"/>
      <c r="D70" s="2"/>
      <c r="E70" s="21"/>
      <c r="F70" s="2"/>
      <c r="G70" s="10"/>
      <c r="H70">
        <v>42</v>
      </c>
      <c r="I70" t="s">
        <v>445</v>
      </c>
      <c r="K70" s="1">
        <v>5000</v>
      </c>
      <c r="M70" s="61"/>
      <c r="N70" s="60"/>
      <c r="O70" s="50"/>
      <c r="Q70" s="20"/>
      <c r="R70" s="39"/>
    </row>
    <row r="71" spans="1:18" x14ac:dyDescent="0.2">
      <c r="A71" s="2"/>
      <c r="B71" s="2"/>
      <c r="C71" s="2"/>
      <c r="D71" s="2"/>
      <c r="E71" s="21"/>
      <c r="F71" s="2"/>
      <c r="G71" s="10"/>
      <c r="H71">
        <v>43</v>
      </c>
      <c r="J71" s="1">
        <v>5000</v>
      </c>
      <c r="K71" s="59"/>
      <c r="M71" s="61"/>
      <c r="N71" s="60"/>
      <c r="O71" s="50"/>
      <c r="Q71" s="20"/>
      <c r="R71" s="39"/>
    </row>
    <row r="72" spans="1:18" hidden="1" x14ac:dyDescent="0.2">
      <c r="A72" s="2"/>
      <c r="B72" s="2"/>
      <c r="C72" s="2"/>
      <c r="D72" s="2"/>
      <c r="E72" s="21"/>
      <c r="F72" s="2"/>
      <c r="G72" s="10"/>
      <c r="H72">
        <v>44</v>
      </c>
      <c r="I72" t="s">
        <v>446</v>
      </c>
      <c r="K72" s="1">
        <v>700</v>
      </c>
      <c r="M72" s="61"/>
      <c r="N72" s="60"/>
      <c r="O72" s="50"/>
      <c r="R72" s="39"/>
    </row>
    <row r="73" spans="1:18" x14ac:dyDescent="0.2">
      <c r="A73" s="2"/>
      <c r="B73" s="2"/>
      <c r="C73" s="2"/>
      <c r="D73" s="2"/>
      <c r="E73" s="21"/>
      <c r="F73" s="2"/>
      <c r="G73" s="10"/>
      <c r="H73">
        <v>45</v>
      </c>
      <c r="J73" s="1">
        <v>5000</v>
      </c>
      <c r="K73" s="59"/>
      <c r="M73" s="61"/>
      <c r="N73" s="60"/>
      <c r="O73" s="50"/>
      <c r="Q73" s="20"/>
      <c r="R73" s="39"/>
    </row>
    <row r="74" spans="1:18" x14ac:dyDescent="0.2">
      <c r="A74" s="2"/>
      <c r="B74" s="2"/>
      <c r="C74" s="2"/>
      <c r="D74" s="2"/>
      <c r="E74" s="21"/>
      <c r="F74" s="2"/>
      <c r="G74" s="10"/>
      <c r="H74">
        <v>46</v>
      </c>
      <c r="J74" s="1">
        <v>5000</v>
      </c>
      <c r="K74" s="59"/>
      <c r="M74"/>
      <c r="Q74" s="20"/>
      <c r="R74" s="39"/>
    </row>
    <row r="75" spans="1:18" hidden="1" x14ac:dyDescent="0.2">
      <c r="A75" s="2"/>
      <c r="B75" s="2"/>
      <c r="C75" s="2"/>
      <c r="D75" s="2"/>
      <c r="E75" s="21"/>
      <c r="F75" s="2"/>
      <c r="G75" s="10"/>
      <c r="H75">
        <v>47</v>
      </c>
      <c r="I75" t="s">
        <v>447</v>
      </c>
      <c r="J75" s="1"/>
      <c r="K75" s="59"/>
      <c r="M75"/>
      <c r="R75" s="39"/>
    </row>
    <row r="76" spans="1:18" x14ac:dyDescent="0.2">
      <c r="A76" s="2"/>
      <c r="B76" s="2"/>
      <c r="C76" s="2"/>
      <c r="D76" s="2"/>
      <c r="E76" s="21"/>
      <c r="F76" s="2"/>
      <c r="G76" s="10"/>
      <c r="H76">
        <v>48</v>
      </c>
      <c r="J76" s="1">
        <f>3090*2</f>
        <v>6180</v>
      </c>
      <c r="K76" s="59"/>
      <c r="M76"/>
      <c r="R76" s="39"/>
    </row>
    <row r="77" spans="1:18" ht="15" x14ac:dyDescent="0.25">
      <c r="A77" s="2"/>
      <c r="B77" s="2"/>
      <c r="C77" s="2"/>
      <c r="D77" s="2"/>
      <c r="E77" s="21"/>
      <c r="F77" s="2"/>
      <c r="G77" s="10"/>
      <c r="H77">
        <v>49</v>
      </c>
      <c r="J77" s="46">
        <f>3090*2</f>
        <v>6180</v>
      </c>
      <c r="M77"/>
      <c r="Q77" s="20"/>
      <c r="R77" s="39"/>
    </row>
    <row r="78" spans="1:18" hidden="1" x14ac:dyDescent="0.2">
      <c r="A78" s="2"/>
      <c r="B78" s="2"/>
      <c r="C78" s="2"/>
      <c r="D78" s="2"/>
      <c r="E78" s="21"/>
      <c r="F78" s="2"/>
      <c r="G78" s="10"/>
      <c r="H78">
        <v>50</v>
      </c>
      <c r="I78" t="s">
        <v>448</v>
      </c>
      <c r="J78">
        <v>0</v>
      </c>
      <c r="M78"/>
      <c r="Q78" s="20"/>
      <c r="R78" s="39"/>
    </row>
    <row r="79" spans="1:18" ht="15" x14ac:dyDescent="0.25">
      <c r="A79" s="2"/>
      <c r="B79" s="2"/>
      <c r="C79" s="2"/>
      <c r="D79" s="2"/>
      <c r="E79" s="21"/>
      <c r="F79" s="2"/>
      <c r="G79" s="10"/>
      <c r="H79">
        <v>51</v>
      </c>
      <c r="J79" s="46">
        <f>3090*2</f>
        <v>6180</v>
      </c>
      <c r="M79"/>
      <c r="Q79" s="20"/>
      <c r="R79" s="39"/>
    </row>
    <row r="80" spans="1:18" x14ac:dyDescent="0.2">
      <c r="A80" s="2"/>
      <c r="B80" s="2"/>
      <c r="C80" s="2"/>
      <c r="D80" s="2"/>
      <c r="E80" s="21"/>
      <c r="F80" s="2"/>
      <c r="G80" s="10"/>
      <c r="H80">
        <v>52</v>
      </c>
      <c r="J80" s="1">
        <f>3600*2</f>
        <v>7200</v>
      </c>
      <c r="K80" s="59"/>
      <c r="M80"/>
      <c r="Q80" s="20"/>
      <c r="R80" s="39"/>
    </row>
    <row r="81" spans="1:18" x14ac:dyDescent="0.2">
      <c r="A81" s="2"/>
      <c r="B81" s="2"/>
      <c r="C81" s="2"/>
      <c r="D81" s="2"/>
      <c r="E81" s="21"/>
      <c r="F81" s="2"/>
      <c r="G81" s="10"/>
      <c r="H81">
        <v>53</v>
      </c>
      <c r="J81" s="1">
        <f>3600*2</f>
        <v>7200</v>
      </c>
      <c r="K81" s="59"/>
      <c r="M81"/>
      <c r="Q81" s="20"/>
      <c r="R81" s="39"/>
    </row>
    <row r="82" spans="1:18" x14ac:dyDescent="0.2">
      <c r="A82" s="2"/>
      <c r="B82" s="2"/>
      <c r="C82" s="2"/>
      <c r="D82" s="2"/>
      <c r="E82" s="21"/>
      <c r="F82" s="2"/>
      <c r="G82" s="10"/>
      <c r="H82">
        <v>54</v>
      </c>
      <c r="J82" s="1">
        <f>3600*2</f>
        <v>7200</v>
      </c>
      <c r="K82" s="59"/>
      <c r="M82"/>
      <c r="Q82" s="20"/>
      <c r="R82" s="39"/>
    </row>
    <row r="83" spans="1:18" x14ac:dyDescent="0.2">
      <c r="A83" s="2"/>
      <c r="B83" s="2"/>
      <c r="C83" s="2"/>
      <c r="D83" s="2"/>
      <c r="E83" s="21"/>
      <c r="F83" s="2"/>
      <c r="G83" s="10"/>
      <c r="H83">
        <v>55</v>
      </c>
      <c r="J83" s="1">
        <f>3300*2</f>
        <v>6600</v>
      </c>
      <c r="K83" s="59"/>
      <c r="M83"/>
      <c r="Q83" s="20"/>
      <c r="R83" s="39"/>
    </row>
    <row r="84" spans="1:18" hidden="1" x14ac:dyDescent="0.2">
      <c r="A84" s="2"/>
      <c r="B84" s="2"/>
      <c r="C84" s="2"/>
      <c r="D84" s="2"/>
      <c r="E84" s="21"/>
      <c r="F84" s="2"/>
      <c r="G84" s="10"/>
      <c r="H84">
        <v>56</v>
      </c>
      <c r="I84" t="s">
        <v>449</v>
      </c>
      <c r="J84">
        <v>0</v>
      </c>
      <c r="M84"/>
      <c r="Q84" s="20"/>
      <c r="R84" s="39"/>
    </row>
    <row r="85" spans="1:18" ht="15" x14ac:dyDescent="0.25">
      <c r="A85" s="2"/>
      <c r="B85" s="2"/>
      <c r="C85" s="2"/>
      <c r="D85" s="2"/>
      <c r="E85" s="21"/>
      <c r="F85" s="2"/>
      <c r="G85" s="10"/>
      <c r="H85">
        <v>57</v>
      </c>
      <c r="J85" s="46">
        <f>3600*2</f>
        <v>7200</v>
      </c>
      <c r="M85"/>
      <c r="Q85" s="20"/>
      <c r="R85" s="39"/>
    </row>
    <row r="86" spans="1:18" ht="15" x14ac:dyDescent="0.25">
      <c r="A86" s="2"/>
      <c r="B86" s="2"/>
      <c r="C86" s="2"/>
      <c r="D86" s="2"/>
      <c r="E86" s="21"/>
      <c r="F86" s="2"/>
      <c r="G86" s="10"/>
      <c r="H86">
        <v>58</v>
      </c>
      <c r="J86" s="46">
        <f>3600*2</f>
        <v>7200</v>
      </c>
      <c r="M86"/>
      <c r="Q86" s="20"/>
      <c r="R86" s="39"/>
    </row>
    <row r="87" spans="1:18" x14ac:dyDescent="0.2">
      <c r="A87" s="2"/>
      <c r="B87" s="2"/>
      <c r="C87" s="2"/>
      <c r="D87" s="2"/>
      <c r="E87" s="21"/>
      <c r="F87" s="2"/>
      <c r="G87" s="10"/>
      <c r="H87">
        <v>59</v>
      </c>
      <c r="J87" s="1">
        <f>3600*2</f>
        <v>7200</v>
      </c>
      <c r="K87" s="59"/>
      <c r="M87"/>
      <c r="Q87" s="20"/>
      <c r="R87" s="39"/>
    </row>
    <row r="88" spans="1:18" ht="15" x14ac:dyDescent="0.25">
      <c r="A88" s="2"/>
      <c r="B88" s="2"/>
      <c r="C88" s="2"/>
      <c r="D88" s="2"/>
      <c r="E88" s="21"/>
      <c r="F88" s="2"/>
      <c r="G88" s="10"/>
      <c r="H88">
        <v>60</v>
      </c>
      <c r="J88" s="46">
        <f>3300*2</f>
        <v>6600</v>
      </c>
      <c r="M88"/>
      <c r="Q88" s="20"/>
      <c r="R88" s="39"/>
    </row>
    <row r="89" spans="1:18" ht="15" x14ac:dyDescent="0.25">
      <c r="A89" s="2"/>
      <c r="B89" s="2"/>
      <c r="C89" s="2"/>
      <c r="D89" s="2"/>
      <c r="E89" s="21"/>
      <c r="F89" s="2"/>
      <c r="G89" s="10"/>
      <c r="H89">
        <v>61</v>
      </c>
      <c r="J89" s="46">
        <f>4600*2</f>
        <v>9200</v>
      </c>
      <c r="M89"/>
      <c r="Q89" s="20"/>
      <c r="R89" s="39"/>
    </row>
    <row r="90" spans="1:18" x14ac:dyDescent="0.2">
      <c r="A90" s="2"/>
      <c r="B90" s="2"/>
      <c r="C90" s="2"/>
      <c r="D90" s="2"/>
      <c r="E90" s="21"/>
      <c r="F90" s="2"/>
      <c r="G90" s="10"/>
      <c r="H90">
        <v>62</v>
      </c>
      <c r="J90" s="1">
        <f>3600*2</f>
        <v>7200</v>
      </c>
      <c r="K90" s="59"/>
      <c r="M90"/>
      <c r="Q90" s="20"/>
      <c r="R90" s="39"/>
    </row>
    <row r="91" spans="1:18" ht="15" x14ac:dyDescent="0.25">
      <c r="A91" s="2"/>
      <c r="B91" s="2"/>
      <c r="C91" s="2"/>
      <c r="D91" s="2"/>
      <c r="E91" s="21"/>
      <c r="F91" s="2"/>
      <c r="G91" s="10"/>
      <c r="H91">
        <v>63</v>
      </c>
      <c r="J91" s="46">
        <f>3600*2</f>
        <v>7200</v>
      </c>
      <c r="M91"/>
      <c r="Q91" s="20"/>
      <c r="R91" s="39"/>
    </row>
    <row r="92" spans="1:18" ht="15" x14ac:dyDescent="0.25">
      <c r="A92" s="2"/>
      <c r="B92" s="2"/>
      <c r="C92" s="2"/>
      <c r="D92" s="2"/>
      <c r="E92" s="21"/>
      <c r="F92" s="2"/>
      <c r="G92" s="10"/>
      <c r="H92">
        <v>64</v>
      </c>
      <c r="J92" s="46">
        <f>3600*2</f>
        <v>7200</v>
      </c>
      <c r="M92"/>
      <c r="Q92" s="20"/>
      <c r="R92" s="39"/>
    </row>
    <row r="93" spans="1:18" x14ac:dyDescent="0.2">
      <c r="A93" s="2"/>
      <c r="B93" s="2"/>
      <c r="C93" s="2"/>
      <c r="D93" s="2"/>
      <c r="E93" s="21"/>
      <c r="F93" s="2"/>
      <c r="G93" s="10"/>
      <c r="H93">
        <v>65</v>
      </c>
      <c r="J93" s="1">
        <f>3800*2</f>
        <v>7600</v>
      </c>
      <c r="K93" s="59"/>
      <c r="M93"/>
      <c r="Q93" s="20"/>
      <c r="R93" s="39"/>
    </row>
    <row r="94" spans="1:18" x14ac:dyDescent="0.2">
      <c r="A94" s="2"/>
      <c r="B94" s="2"/>
      <c r="C94" s="2"/>
      <c r="D94" s="2"/>
      <c r="E94" s="21"/>
      <c r="F94" s="2"/>
      <c r="G94" s="10"/>
      <c r="H94">
        <v>66</v>
      </c>
      <c r="J94" s="1">
        <v>4000</v>
      </c>
      <c r="K94" s="59"/>
      <c r="M94"/>
      <c r="Q94" s="20"/>
      <c r="R94" s="39"/>
    </row>
    <row r="95" spans="1:18" x14ac:dyDescent="0.2">
      <c r="A95" s="2"/>
      <c r="B95" s="2"/>
      <c r="C95" s="2"/>
      <c r="D95" s="2"/>
      <c r="E95" s="21"/>
      <c r="F95" s="2"/>
      <c r="G95" s="10"/>
      <c r="H95">
        <v>67</v>
      </c>
      <c r="J95" s="1">
        <f>+(3605/15)*9</f>
        <v>2163</v>
      </c>
      <c r="K95" s="59"/>
      <c r="M95"/>
      <c r="Q95" s="20"/>
      <c r="R95" s="39"/>
    </row>
    <row r="96" spans="1:18" x14ac:dyDescent="0.2">
      <c r="A96" s="2"/>
      <c r="B96" s="2"/>
      <c r="C96" s="2"/>
      <c r="D96" s="2"/>
      <c r="E96" s="21"/>
      <c r="F96" s="2"/>
      <c r="G96" s="10"/>
      <c r="H96">
        <v>68</v>
      </c>
      <c r="J96" s="1">
        <v>3000</v>
      </c>
      <c r="K96" s="59"/>
      <c r="M96"/>
      <c r="Q96" s="20"/>
      <c r="R96" s="39"/>
    </row>
    <row r="97" spans="1:18" x14ac:dyDescent="0.2">
      <c r="A97" s="2"/>
      <c r="B97" s="2"/>
      <c r="C97" s="2"/>
      <c r="D97" s="2"/>
      <c r="E97" s="21"/>
      <c r="F97" s="2"/>
      <c r="G97" s="10"/>
      <c r="H97">
        <v>69</v>
      </c>
      <c r="J97" s="1">
        <v>5000</v>
      </c>
      <c r="K97" s="59"/>
      <c r="M97"/>
      <c r="Q97" s="20"/>
      <c r="R97" s="39"/>
    </row>
    <row r="98" spans="1:18" ht="15" x14ac:dyDescent="0.25">
      <c r="A98" s="2"/>
      <c r="B98" s="2"/>
      <c r="C98" s="2"/>
      <c r="D98" s="2"/>
      <c r="E98" s="21"/>
      <c r="F98" s="2"/>
      <c r="G98" s="10"/>
      <c r="H98">
        <v>70</v>
      </c>
      <c r="J98" s="46">
        <v>5000</v>
      </c>
      <c r="M98"/>
      <c r="Q98" s="20"/>
      <c r="R98" s="39"/>
    </row>
    <row r="99" spans="1:18" x14ac:dyDescent="0.2">
      <c r="A99" s="2"/>
      <c r="B99" s="2"/>
      <c r="C99" s="2"/>
      <c r="D99" s="2"/>
      <c r="E99" s="21"/>
      <c r="F99" s="2"/>
      <c r="G99" s="10"/>
      <c r="H99">
        <v>71</v>
      </c>
      <c r="J99" s="1">
        <v>6500</v>
      </c>
      <c r="K99" s="59"/>
      <c r="M99"/>
      <c r="Q99" s="20"/>
      <c r="R99" s="39"/>
    </row>
    <row r="100" spans="1:18" x14ac:dyDescent="0.2">
      <c r="A100" s="2"/>
      <c r="B100" s="2"/>
      <c r="C100" s="2"/>
      <c r="D100" s="2"/>
      <c r="E100" s="21"/>
      <c r="F100" s="2"/>
      <c r="G100" s="10"/>
      <c r="H100">
        <v>72</v>
      </c>
      <c r="J100" s="1">
        <f>3600*2</f>
        <v>7200</v>
      </c>
      <c r="K100" s="59"/>
      <c r="M100"/>
      <c r="Q100" s="20"/>
      <c r="R100" s="39"/>
    </row>
    <row r="101" spans="1:18" x14ac:dyDescent="0.2">
      <c r="A101" s="2"/>
      <c r="B101" s="2"/>
      <c r="C101" s="2"/>
      <c r="D101" s="2"/>
      <c r="E101" s="21"/>
      <c r="F101" s="2"/>
      <c r="G101" s="10"/>
      <c r="H101">
        <v>73</v>
      </c>
      <c r="J101" s="1">
        <v>5000</v>
      </c>
      <c r="K101" s="59"/>
      <c r="M101"/>
      <c r="Q101" s="20"/>
      <c r="R101" s="39"/>
    </row>
    <row r="102" spans="1:18" x14ac:dyDescent="0.2">
      <c r="A102" s="2"/>
      <c r="B102" s="2"/>
      <c r="C102" s="2"/>
      <c r="D102" s="2"/>
      <c r="E102" s="21"/>
      <c r="F102" s="2"/>
      <c r="G102" s="10"/>
      <c r="H102">
        <v>74</v>
      </c>
      <c r="J102" s="1">
        <v>1000</v>
      </c>
      <c r="K102" s="59"/>
      <c r="M102"/>
      <c r="Q102" s="20"/>
      <c r="R102" s="39"/>
    </row>
    <row r="103" spans="1:18" x14ac:dyDescent="0.2">
      <c r="A103" s="2"/>
      <c r="B103" s="2"/>
      <c r="C103" s="2"/>
      <c r="D103" s="2"/>
      <c r="E103" s="21"/>
      <c r="F103" s="2"/>
      <c r="G103" s="10"/>
      <c r="H103">
        <v>75</v>
      </c>
      <c r="J103" s="1">
        <v>3400</v>
      </c>
      <c r="K103" s="59"/>
      <c r="M103"/>
      <c r="Q103" s="20"/>
      <c r="R103" s="39"/>
    </row>
    <row r="104" spans="1:18" x14ac:dyDescent="0.2">
      <c r="A104" s="2"/>
      <c r="B104" s="2"/>
      <c r="C104" s="2"/>
      <c r="D104" s="2"/>
      <c r="E104" s="21"/>
      <c r="F104" s="2"/>
      <c r="G104" s="10"/>
      <c r="H104">
        <v>76</v>
      </c>
      <c r="J104" s="1">
        <v>5000</v>
      </c>
      <c r="K104" s="59"/>
      <c r="M104"/>
      <c r="Q104" s="20"/>
      <c r="R104" s="39"/>
    </row>
    <row r="105" spans="1:18" x14ac:dyDescent="0.2">
      <c r="A105" s="2"/>
      <c r="B105" s="2"/>
      <c r="C105" s="2"/>
      <c r="D105" s="2"/>
      <c r="E105" s="21"/>
      <c r="F105" s="2"/>
      <c r="G105" s="10"/>
      <c r="H105">
        <v>77</v>
      </c>
      <c r="J105" s="1">
        <v>5000</v>
      </c>
      <c r="K105" s="59"/>
      <c r="M105"/>
      <c r="Q105" s="20"/>
      <c r="R105" s="39"/>
    </row>
    <row r="106" spans="1:18" x14ac:dyDescent="0.2">
      <c r="A106" s="2"/>
      <c r="B106" s="2"/>
      <c r="C106" s="2"/>
      <c r="D106" s="2"/>
      <c r="E106" s="21"/>
      <c r="F106" s="2"/>
      <c r="G106" s="10"/>
      <c r="H106">
        <v>78</v>
      </c>
      <c r="J106" s="1">
        <v>5000</v>
      </c>
      <c r="K106" s="59"/>
      <c r="M106"/>
      <c r="Q106" s="20"/>
      <c r="R106" s="39"/>
    </row>
    <row r="107" spans="1:18" x14ac:dyDescent="0.2">
      <c r="A107" s="2"/>
      <c r="B107" s="2"/>
      <c r="C107" s="2"/>
      <c r="D107" s="2"/>
      <c r="E107" s="21"/>
      <c r="F107" s="2"/>
      <c r="G107" s="10"/>
      <c r="H107">
        <v>79</v>
      </c>
      <c r="J107" s="1">
        <v>5000</v>
      </c>
      <c r="K107" s="59"/>
      <c r="M107"/>
      <c r="Q107" s="20"/>
      <c r="R107" s="39"/>
    </row>
    <row r="108" spans="1:18" x14ac:dyDescent="0.2">
      <c r="A108" s="2"/>
      <c r="B108" s="2"/>
      <c r="C108" s="2"/>
      <c r="D108" s="2"/>
      <c r="E108" s="21"/>
      <c r="F108" s="2"/>
      <c r="G108" s="10"/>
      <c r="H108">
        <v>80</v>
      </c>
      <c r="J108" s="1">
        <v>5000</v>
      </c>
      <c r="K108" s="59"/>
      <c r="M108"/>
      <c r="Q108" s="20"/>
      <c r="R108" s="39"/>
    </row>
    <row r="109" spans="1:18" hidden="1" x14ac:dyDescent="0.2">
      <c r="A109" s="2"/>
      <c r="B109" s="2"/>
      <c r="C109" s="2"/>
      <c r="D109" s="2"/>
      <c r="E109" s="21"/>
      <c r="F109" s="2"/>
      <c r="G109" s="10"/>
      <c r="H109">
        <v>81</v>
      </c>
      <c r="I109" t="s">
        <v>450</v>
      </c>
      <c r="J109" s="1">
        <v>0</v>
      </c>
      <c r="K109" s="59"/>
      <c r="M109"/>
      <c r="Q109" s="20"/>
      <c r="R109" s="39"/>
    </row>
    <row r="110" spans="1:18" ht="15" x14ac:dyDescent="0.25">
      <c r="A110" s="2"/>
      <c r="B110" s="2"/>
      <c r="C110" s="2"/>
      <c r="D110" s="2"/>
      <c r="E110" s="21"/>
      <c r="F110" s="2"/>
      <c r="G110" s="10"/>
      <c r="H110">
        <v>82</v>
      </c>
      <c r="I110" s="48"/>
      <c r="J110" s="46">
        <v>5000</v>
      </c>
      <c r="M110"/>
      <c r="Q110" s="20"/>
      <c r="R110" s="39"/>
    </row>
    <row r="111" spans="1:18" ht="15" x14ac:dyDescent="0.25">
      <c r="A111" s="2"/>
      <c r="B111" s="2"/>
      <c r="C111" s="2"/>
      <c r="D111" s="2"/>
      <c r="E111" s="21"/>
      <c r="F111" s="2"/>
      <c r="G111" s="10"/>
      <c r="H111">
        <v>83</v>
      </c>
      <c r="I111" s="48"/>
      <c r="J111" s="46">
        <v>5000</v>
      </c>
      <c r="M111"/>
      <c r="Q111" s="20"/>
      <c r="R111" s="39"/>
    </row>
    <row r="112" spans="1:18" ht="15" x14ac:dyDescent="0.25">
      <c r="A112" s="2"/>
      <c r="B112" s="2"/>
      <c r="C112" s="2"/>
      <c r="D112" s="2"/>
      <c r="E112" s="21"/>
      <c r="F112" s="2"/>
      <c r="G112" s="10"/>
      <c r="H112">
        <v>84</v>
      </c>
      <c r="I112" s="48"/>
      <c r="J112" s="46">
        <v>5000</v>
      </c>
      <c r="M112"/>
      <c r="Q112" s="20"/>
      <c r="R112" s="39"/>
    </row>
    <row r="113" spans="1:18" x14ac:dyDescent="0.2">
      <c r="A113" s="2"/>
      <c r="B113" s="2"/>
      <c r="C113" s="2"/>
      <c r="D113" s="2"/>
      <c r="E113" s="21"/>
      <c r="F113" s="2"/>
      <c r="G113" s="10"/>
      <c r="H113">
        <v>85</v>
      </c>
      <c r="J113" s="1">
        <v>4000</v>
      </c>
      <c r="K113" s="59"/>
      <c r="M113"/>
      <c r="Q113" s="20"/>
      <c r="R113" s="39"/>
    </row>
    <row r="114" spans="1:18" x14ac:dyDescent="0.2">
      <c r="A114" s="2"/>
      <c r="B114" s="2"/>
      <c r="C114" s="2"/>
      <c r="D114" s="2"/>
      <c r="E114" s="21"/>
      <c r="F114" s="2"/>
      <c r="G114" s="10"/>
      <c r="H114">
        <v>86</v>
      </c>
      <c r="J114" s="1">
        <v>4000</v>
      </c>
      <c r="K114" s="59"/>
      <c r="M114"/>
      <c r="Q114" s="20"/>
      <c r="R114" s="39"/>
    </row>
    <row r="115" spans="1:18" x14ac:dyDescent="0.2">
      <c r="A115" s="2"/>
      <c r="B115" s="2"/>
      <c r="C115" s="2"/>
      <c r="D115" s="2"/>
      <c r="E115" s="21"/>
      <c r="F115" s="2"/>
      <c r="G115" s="10"/>
      <c r="H115">
        <v>87</v>
      </c>
      <c r="J115" s="1">
        <v>5000</v>
      </c>
      <c r="K115" s="59"/>
      <c r="M115"/>
      <c r="R115" s="39"/>
    </row>
    <row r="116" spans="1:18" hidden="1" x14ac:dyDescent="0.2">
      <c r="A116" s="2"/>
      <c r="B116" s="2"/>
      <c r="C116" s="2"/>
      <c r="D116" s="2"/>
      <c r="E116" s="21"/>
      <c r="F116" s="2"/>
      <c r="G116" s="10"/>
      <c r="H116">
        <v>88</v>
      </c>
      <c r="I116" s="15" t="s">
        <v>45</v>
      </c>
      <c r="J116" s="1">
        <v>0</v>
      </c>
      <c r="K116" s="59"/>
      <c r="M116"/>
      <c r="R116" s="39"/>
    </row>
    <row r="117" spans="1:18" x14ac:dyDescent="0.2">
      <c r="A117" s="2"/>
      <c r="B117" s="2"/>
      <c r="C117" s="2"/>
      <c r="D117" s="2"/>
      <c r="E117" s="21"/>
      <c r="F117" s="2"/>
      <c r="G117" s="10"/>
      <c r="H117">
        <v>89</v>
      </c>
      <c r="J117" s="1">
        <v>4000</v>
      </c>
      <c r="K117" s="59"/>
      <c r="M117"/>
      <c r="R117" s="39"/>
    </row>
    <row r="118" spans="1:18" x14ac:dyDescent="0.2">
      <c r="A118" s="2"/>
      <c r="B118" s="2"/>
      <c r="C118" s="2"/>
      <c r="D118" s="2"/>
      <c r="E118" s="21"/>
      <c r="F118" s="2"/>
      <c r="G118" s="10"/>
      <c r="H118">
        <v>90</v>
      </c>
      <c r="J118" s="1">
        <f>1769+1769+1682+1392</f>
        <v>6612</v>
      </c>
      <c r="K118" s="59"/>
      <c r="M118"/>
      <c r="R118" s="39"/>
    </row>
    <row r="119" spans="1:18" x14ac:dyDescent="0.2">
      <c r="A119" s="2"/>
      <c r="B119" s="2"/>
      <c r="C119" s="2"/>
      <c r="D119" s="2"/>
      <c r="E119" s="21"/>
      <c r="F119" s="2"/>
      <c r="G119" s="10"/>
      <c r="J119"/>
      <c r="M119"/>
    </row>
    <row r="120" spans="1:18" ht="13.5" thickBot="1" x14ac:dyDescent="0.25">
      <c r="A120" s="2"/>
      <c r="B120" s="2"/>
      <c r="C120" s="2"/>
      <c r="D120" s="2"/>
      <c r="E120" s="21"/>
      <c r="F120" s="2"/>
      <c r="G120" s="10"/>
      <c r="J120"/>
      <c r="L120" s="26"/>
    </row>
    <row r="121" spans="1:18" ht="13.5" thickTop="1" x14ac:dyDescent="0.2">
      <c r="A121" s="5"/>
      <c r="B121" s="5"/>
      <c r="C121" s="5"/>
      <c r="D121" s="5"/>
      <c r="E121" s="6"/>
      <c r="F121" s="5"/>
      <c r="G121" s="5"/>
      <c r="H121" s="5"/>
      <c r="I121" s="5"/>
      <c r="J121" s="6"/>
      <c r="L121" s="20"/>
    </row>
    <row r="122" spans="1:18" x14ac:dyDescent="0.2">
      <c r="A122" s="72" t="s">
        <v>22</v>
      </c>
      <c r="B122" s="72"/>
      <c r="C122" s="72"/>
      <c r="D122" s="17"/>
      <c r="E122" s="18">
        <f>SUM(E14+E16-E22)</f>
        <v>-37465.79</v>
      </c>
      <c r="F122" s="2"/>
      <c r="G122" s="2"/>
      <c r="H122" s="2"/>
      <c r="I122" s="30"/>
      <c r="J122" s="18">
        <f>J14+J16-J22-J26</f>
        <v>-37465.790000000008</v>
      </c>
      <c r="K122" s="20"/>
      <c r="L122" s="20"/>
    </row>
    <row r="123" spans="1:18" ht="13.5" thickBot="1" x14ac:dyDescent="0.25">
      <c r="A123" s="31"/>
      <c r="B123" s="31"/>
      <c r="C123" s="31"/>
      <c r="D123" s="31"/>
      <c r="E123" s="14"/>
      <c r="F123" s="31"/>
      <c r="G123" s="31"/>
      <c r="H123" s="31"/>
      <c r="I123" s="31"/>
      <c r="J123" s="14"/>
      <c r="L123" s="20"/>
    </row>
    <row r="124" spans="1:18" ht="13.5" thickTop="1" x14ac:dyDescent="0.2">
      <c r="A124" s="32"/>
      <c r="B124" s="32"/>
      <c r="C124" s="32"/>
      <c r="D124" s="32"/>
      <c r="F124" s="32"/>
      <c r="G124" s="32"/>
      <c r="H124" s="32"/>
      <c r="I124" s="32"/>
      <c r="J124" s="33">
        <f>+J122-E122</f>
        <v>0</v>
      </c>
    </row>
    <row r="125" spans="1:18" x14ac:dyDescent="0.2">
      <c r="A125" s="32"/>
      <c r="B125" s="32"/>
      <c r="C125" s="32"/>
      <c r="D125" s="32"/>
      <c r="F125" s="32"/>
      <c r="G125" s="32"/>
      <c r="H125" s="32"/>
      <c r="I125" s="32"/>
    </row>
    <row r="126" spans="1:18" x14ac:dyDescent="0.2">
      <c r="A126" s="70" t="s">
        <v>23</v>
      </c>
      <c r="B126" s="70"/>
      <c r="C126" s="70"/>
      <c r="D126" s="34"/>
      <c r="E126" s="70" t="s">
        <v>42</v>
      </c>
      <c r="F126" s="70"/>
      <c r="G126" s="70"/>
      <c r="H126" s="35"/>
      <c r="I126" s="70" t="s">
        <v>43</v>
      </c>
      <c r="J126" s="70"/>
      <c r="K126" s="2"/>
      <c r="L126" s="2"/>
      <c r="M126" s="36"/>
      <c r="N126" s="2"/>
      <c r="O126" s="2"/>
    </row>
    <row r="127" spans="1:18" x14ac:dyDescent="0.2">
      <c r="A127" s="71" t="s">
        <v>24</v>
      </c>
      <c r="B127" s="71"/>
      <c r="C127" s="71"/>
      <c r="D127" s="44"/>
      <c r="E127" s="71" t="s">
        <v>25</v>
      </c>
      <c r="F127" s="71"/>
      <c r="G127" s="71"/>
      <c r="H127" s="35"/>
      <c r="I127" s="71" t="s">
        <v>44</v>
      </c>
      <c r="J127" s="71"/>
      <c r="K127" s="2"/>
      <c r="L127" s="2"/>
      <c r="M127" s="36"/>
      <c r="N127" s="2"/>
      <c r="O127" s="2"/>
    </row>
    <row r="129" spans="10:10" x14ac:dyDescent="0.2">
      <c r="J129" s="33"/>
    </row>
    <row r="130" spans="10:10" ht="12.75" customHeight="1" x14ac:dyDescent="0.2"/>
    <row r="131" spans="10:10" ht="12.75" customHeight="1" x14ac:dyDescent="0.2">
      <c r="J131" s="33"/>
    </row>
    <row r="132" spans="10:10" x14ac:dyDescent="0.2">
      <c r="J132" s="33"/>
    </row>
  </sheetData>
  <autoFilter ref="H28:K118">
    <filterColumn colId="2">
      <filters>
        <filter val="1,000.00"/>
        <filter val="1,500.00"/>
        <filter val="2,163.00"/>
        <filter val="3,000.00"/>
        <filter val="3,400.00"/>
        <filter val="4,000.00"/>
        <filter val="4,050.00"/>
        <filter val="5,000.00"/>
        <filter val="6,180.00"/>
        <filter val="6,500.00"/>
        <filter val="6,600.00"/>
        <filter val="6,612.00"/>
        <filter val="7,200.00"/>
        <filter val="7,600.00"/>
        <filter val="9,200.00"/>
      </filters>
    </filterColumn>
  </autoFilter>
  <mergeCells count="19">
    <mergeCell ref="A122:C122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126:C126"/>
    <mergeCell ref="E126:G126"/>
    <mergeCell ref="I126:J126"/>
    <mergeCell ref="A127:C127"/>
    <mergeCell ref="E127:G127"/>
    <mergeCell ref="I127:J127"/>
  </mergeCells>
  <pageMargins left="0.70866141732283472" right="0.70866141732283472" top="0.74803149606299213" bottom="0.74803149606299213" header="0.31496062992125984" footer="0.31496062992125984"/>
  <pageSetup scale="6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8"/>
  <sheetViews>
    <sheetView topLeftCell="A13" zoomScaleNormal="100" workbookViewId="0">
      <selection activeCell="J14" sqref="J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73" t="str">
        <f>+Sep!A2:J2</f>
        <v>MUNICIPIO DE XALTOCAN, TLAXCALA</v>
      </c>
      <c r="B2" s="73"/>
      <c r="C2" s="73"/>
      <c r="D2" s="73"/>
      <c r="E2" s="73"/>
      <c r="F2" s="73"/>
      <c r="G2" s="73"/>
      <c r="H2" s="73"/>
      <c r="I2" s="73"/>
      <c r="J2" s="73"/>
    </row>
    <row r="3" spans="1:12" ht="14.25" x14ac:dyDescent="0.2">
      <c r="A3" s="73" t="str">
        <f>+Sep!A3:J3</f>
        <v>RFC: MXT850101V45</v>
      </c>
      <c r="B3" s="73"/>
      <c r="C3" s="73"/>
      <c r="D3" s="73"/>
      <c r="E3" s="73"/>
      <c r="F3" s="73"/>
      <c r="G3" s="73"/>
      <c r="H3" s="73"/>
      <c r="I3" s="73"/>
      <c r="J3" s="73"/>
    </row>
    <row r="4" spans="1:12" ht="12.75" customHeight="1" x14ac:dyDescent="0.2">
      <c r="A4" s="73" t="str">
        <f>+Sep!A4:J4</f>
        <v>ADMINISTRACION 2024-2027</v>
      </c>
      <c r="B4" s="73"/>
      <c r="C4" s="73"/>
      <c r="D4" s="73"/>
      <c r="E4" s="73"/>
      <c r="F4" s="73"/>
      <c r="G4" s="73"/>
      <c r="H4" s="73"/>
      <c r="I4" s="73"/>
      <c r="J4" s="73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77" t="s">
        <v>28</v>
      </c>
      <c r="B6" s="77"/>
      <c r="C6" s="77"/>
      <c r="D6" s="77"/>
      <c r="E6" s="77"/>
      <c r="F6" s="77"/>
      <c r="G6" s="38" t="s">
        <v>27</v>
      </c>
      <c r="H6" s="38" t="s">
        <v>26</v>
      </c>
      <c r="I6" s="78">
        <f>+Sep!I6:J6</f>
        <v>2026</v>
      </c>
      <c r="J6" s="78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+Sep!B9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+Sep!B10</f>
        <v>INGRESOS PROPIOS</v>
      </c>
      <c r="C10" s="9"/>
      <c r="D10" s="9"/>
      <c r="E10" s="7"/>
      <c r="F10" s="7"/>
      <c r="G10" s="7" t="s">
        <v>6</v>
      </c>
      <c r="H10" s="8"/>
      <c r="I10" s="8">
        <f>+Sep!I10</f>
        <v>2026</v>
      </c>
      <c r="J10" s="3"/>
    </row>
    <row r="11" spans="1:12" x14ac:dyDescent="0.2">
      <c r="A11" s="7" t="s">
        <v>7</v>
      </c>
      <c r="B11" s="8">
        <f>+Sep!B11</f>
        <v>1.01</v>
      </c>
      <c r="C11" s="9"/>
      <c r="D11" s="9"/>
      <c r="E11" s="7"/>
      <c r="F11" s="7"/>
      <c r="G11" s="7" t="s">
        <v>9</v>
      </c>
      <c r="H11" s="7"/>
      <c r="I11" s="8" t="str">
        <f>+Sep!I11</f>
        <v>0126309577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40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74" t="s">
        <v>13</v>
      </c>
      <c r="B17" s="74"/>
      <c r="C17" s="2"/>
      <c r="D17" s="2"/>
      <c r="E17" s="21"/>
      <c r="F17" s="2"/>
      <c r="G17" s="74" t="s">
        <v>14</v>
      </c>
      <c r="H17" s="74"/>
      <c r="I17" s="74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74" t="s">
        <v>15</v>
      </c>
      <c r="H18" s="74"/>
      <c r="I18" s="74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74" t="s">
        <v>17</v>
      </c>
      <c r="B23" s="74"/>
      <c r="C23" s="2"/>
      <c r="D23" s="2"/>
      <c r="E23" s="18"/>
      <c r="F23" s="2"/>
      <c r="G23" s="75" t="s">
        <v>18</v>
      </c>
      <c r="H23" s="75"/>
      <c r="I23" s="75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75" t="s">
        <v>20</v>
      </c>
      <c r="H24" s="75"/>
      <c r="I24" s="75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SUM(J27:J46)</f>
        <v>0</v>
      </c>
    </row>
    <row r="27" spans="1:14" x14ac:dyDescent="0.2">
      <c r="A27" s="2"/>
      <c r="B27" s="2"/>
      <c r="C27" s="2"/>
      <c r="D27" s="2"/>
      <c r="E27" s="21"/>
      <c r="F27" s="2"/>
      <c r="G27" s="76" t="s">
        <v>21</v>
      </c>
      <c r="H27" s="76"/>
      <c r="I27" s="76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I28" s="48"/>
      <c r="K28" s="41"/>
    </row>
    <row r="29" spans="1:14" x14ac:dyDescent="0.2">
      <c r="A29" s="2"/>
      <c r="B29" s="2"/>
      <c r="C29" s="2"/>
      <c r="D29" s="2"/>
      <c r="E29" s="21"/>
      <c r="F29" s="2"/>
      <c r="G29" s="10"/>
      <c r="I29" s="48"/>
      <c r="K29" s="40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53"/>
      <c r="I30" s="48"/>
      <c r="K30" s="52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53"/>
      <c r="K31" s="52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53"/>
      <c r="K32" s="52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53"/>
      <c r="K33" s="52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53"/>
      <c r="K34" s="52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53"/>
      <c r="K35" s="52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J36" s="1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K37" s="1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K38" s="1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K39" s="1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K40" s="1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K41" s="1"/>
      <c r="L41" s="26"/>
    </row>
    <row r="42" spans="1:15" x14ac:dyDescent="0.2">
      <c r="A42" s="2"/>
      <c r="B42" s="2"/>
      <c r="C42" s="2"/>
      <c r="D42" s="2"/>
      <c r="E42" s="21"/>
      <c r="F42" s="2"/>
      <c r="G42" s="10"/>
      <c r="K42" s="1"/>
      <c r="L42" s="26"/>
    </row>
    <row r="43" spans="1:15" x14ac:dyDescent="0.2">
      <c r="A43" s="2"/>
      <c r="B43" s="2"/>
      <c r="C43" s="2"/>
      <c r="D43" s="2"/>
      <c r="E43" s="21"/>
      <c r="F43" s="2"/>
      <c r="G43" s="10"/>
      <c r="K43" s="1"/>
      <c r="L43" s="26"/>
    </row>
    <row r="44" spans="1:15" x14ac:dyDescent="0.2">
      <c r="A44" s="2"/>
      <c r="B44" s="2"/>
      <c r="C44" s="2"/>
      <c r="D44" s="2"/>
      <c r="E44" s="21"/>
      <c r="F44" s="2"/>
      <c r="G44" s="10"/>
      <c r="K44" s="1"/>
      <c r="L44" s="26"/>
    </row>
    <row r="45" spans="1:15" x14ac:dyDescent="0.2">
      <c r="A45" s="2"/>
      <c r="B45" s="2"/>
      <c r="C45" s="2"/>
      <c r="D45" s="2"/>
      <c r="E45" s="21"/>
      <c r="F45" s="2"/>
      <c r="G45" s="10"/>
      <c r="K45" s="1"/>
      <c r="L45" s="26"/>
    </row>
    <row r="46" spans="1:15" ht="13.5" thickBot="1" x14ac:dyDescent="0.25">
      <c r="A46" s="2"/>
      <c r="B46" s="2"/>
      <c r="C46" s="2"/>
      <c r="D46" s="2"/>
      <c r="E46" s="21"/>
      <c r="F46" s="2"/>
      <c r="G46" s="25"/>
      <c r="K46" s="1"/>
    </row>
    <row r="47" spans="1:15" s="1" customFormat="1" ht="13.5" thickTop="1" x14ac:dyDescent="0.2">
      <c r="A47" s="5"/>
      <c r="B47" s="5"/>
      <c r="C47" s="5"/>
      <c r="D47" s="5"/>
      <c r="E47" s="6"/>
      <c r="F47" s="5"/>
      <c r="G47" s="5"/>
      <c r="H47" s="5"/>
      <c r="I47" s="5"/>
      <c r="J47" s="6"/>
      <c r="K47"/>
      <c r="L47" s="20"/>
      <c r="N47"/>
      <c r="O47"/>
    </row>
    <row r="48" spans="1:15" s="1" customFormat="1" x14ac:dyDescent="0.2">
      <c r="A48" s="72" t="s">
        <v>22</v>
      </c>
      <c r="B48" s="72"/>
      <c r="C48" s="72"/>
      <c r="D48" s="17"/>
      <c r="E48" s="18">
        <f>SUM(E14+E16-E22)</f>
        <v>0</v>
      </c>
      <c r="F48" s="2"/>
      <c r="G48" s="2"/>
      <c r="H48" s="2"/>
      <c r="I48" s="30"/>
      <c r="J48" s="18">
        <f>J14+J16-J22-J26</f>
        <v>0</v>
      </c>
      <c r="K48" s="20"/>
      <c r="L48" s="20"/>
      <c r="N48"/>
      <c r="O48"/>
    </row>
    <row r="49" spans="1:15" s="1" customFormat="1" ht="13.5" thickBot="1" x14ac:dyDescent="0.25">
      <c r="A49" s="31"/>
      <c r="B49" s="31"/>
      <c r="C49" s="31"/>
      <c r="D49" s="31"/>
      <c r="E49" s="14"/>
      <c r="F49" s="31"/>
      <c r="G49" s="31"/>
      <c r="H49" s="31"/>
      <c r="I49" s="31"/>
      <c r="J49" s="14"/>
      <c r="K49"/>
      <c r="L49" s="20"/>
      <c r="N49"/>
      <c r="O49"/>
    </row>
    <row r="50" spans="1:15" ht="13.5" thickTop="1" x14ac:dyDescent="0.2">
      <c r="A50" s="32"/>
      <c r="B50" s="32"/>
      <c r="C50" s="32"/>
      <c r="D50" s="32"/>
      <c r="F50" s="32"/>
      <c r="G50" s="32"/>
      <c r="H50" s="32"/>
      <c r="I50" s="32"/>
      <c r="J50" s="33">
        <f>+J48-E48</f>
        <v>0</v>
      </c>
    </row>
    <row r="51" spans="1:15" x14ac:dyDescent="0.2">
      <c r="A51" s="32"/>
      <c r="B51" s="32"/>
      <c r="C51" s="32"/>
      <c r="D51" s="32"/>
      <c r="F51" s="32"/>
      <c r="G51" s="32"/>
      <c r="H51" s="32"/>
      <c r="I51" s="32"/>
    </row>
    <row r="52" spans="1:15" x14ac:dyDescent="0.2">
      <c r="A52" s="70" t="s">
        <v>23</v>
      </c>
      <c r="B52" s="70"/>
      <c r="C52" s="70"/>
      <c r="D52" s="34"/>
      <c r="E52" s="70" t="s">
        <v>42</v>
      </c>
      <c r="F52" s="70"/>
      <c r="G52" s="70"/>
      <c r="H52" s="35"/>
      <c r="I52" s="70" t="s">
        <v>43</v>
      </c>
      <c r="J52" s="70"/>
      <c r="K52" s="2"/>
      <c r="L52" s="2"/>
      <c r="M52" s="36"/>
      <c r="N52" s="2"/>
      <c r="O52" s="2"/>
    </row>
    <row r="53" spans="1:15" x14ac:dyDescent="0.2">
      <c r="A53" s="71" t="s">
        <v>24</v>
      </c>
      <c r="B53" s="71"/>
      <c r="C53" s="71"/>
      <c r="D53" s="37"/>
      <c r="E53" s="71" t="s">
        <v>25</v>
      </c>
      <c r="F53" s="71"/>
      <c r="G53" s="71"/>
      <c r="H53" s="35"/>
      <c r="I53" s="71" t="s">
        <v>44</v>
      </c>
      <c r="J53" s="71"/>
      <c r="K53" s="2"/>
      <c r="L53" s="2"/>
      <c r="M53" s="36"/>
      <c r="N53" s="2"/>
      <c r="O53" s="2"/>
    </row>
    <row r="55" spans="1:15" x14ac:dyDescent="0.2">
      <c r="J55" s="33"/>
    </row>
    <row r="56" spans="1:15" ht="12.75" customHeight="1" x14ac:dyDescent="0.2"/>
    <row r="57" spans="1:15" ht="12.75" customHeight="1" x14ac:dyDescent="0.2">
      <c r="J57" s="33"/>
    </row>
    <row r="58" spans="1:15" x14ac:dyDescent="0.2">
      <c r="J58" s="33"/>
    </row>
  </sheetData>
  <mergeCells count="19">
    <mergeCell ref="A52:C52"/>
    <mergeCell ref="E52:G52"/>
    <mergeCell ref="I52:J52"/>
    <mergeCell ref="A53:C53"/>
    <mergeCell ref="E53:G53"/>
    <mergeCell ref="I53:J53"/>
    <mergeCell ref="A48:C48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I6:J6"/>
    <mergeCell ref="A6:F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89"/>
  <sheetViews>
    <sheetView zoomScaleNormal="100" workbookViewId="0">
      <selection activeCell="G14" sqref="G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</cols>
  <sheetData>
    <row r="2" spans="1:10" ht="14.25" x14ac:dyDescent="0.2">
      <c r="A2" s="73" t="str">
        <f>+Oct!A2:J2</f>
        <v>MUNICIPIO DE XALTOCAN, TLAXCALA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14.25" x14ac:dyDescent="0.2">
      <c r="A3" s="73" t="str">
        <f>+Oct!A3:J3</f>
        <v>RFC: MXT850101V45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ht="12.75" customHeight="1" x14ac:dyDescent="0.2">
      <c r="A4" s="73" t="str">
        <f>+Oct!A4:J4</f>
        <v>ADMINISTRACION 2024-2027</v>
      </c>
      <c r="B4" s="73"/>
      <c r="C4" s="73"/>
      <c r="D4" s="73"/>
      <c r="E4" s="73"/>
      <c r="F4" s="73"/>
      <c r="G4" s="73"/>
      <c r="H4" s="73"/>
      <c r="I4" s="73"/>
      <c r="J4" s="73"/>
    </row>
    <row r="5" spans="1:10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0" ht="12.75" customHeight="1" x14ac:dyDescent="0.2">
      <c r="A6" s="77" t="s">
        <v>28</v>
      </c>
      <c r="B6" s="77"/>
      <c r="C6" s="77"/>
      <c r="D6" s="77"/>
      <c r="E6" s="77"/>
      <c r="F6" s="77"/>
      <c r="G6" s="38" t="s">
        <v>30</v>
      </c>
      <c r="H6" s="38" t="s">
        <v>26</v>
      </c>
      <c r="I6" s="78">
        <f>+Oct!I6:J6</f>
        <v>2026</v>
      </c>
      <c r="J6" s="78"/>
    </row>
    <row r="7" spans="1:10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0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0" x14ac:dyDescent="0.2">
      <c r="A9" s="7" t="s">
        <v>2</v>
      </c>
      <c r="B9" s="8" t="str">
        <f>+Oct!B9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0" x14ac:dyDescent="0.2">
      <c r="A10" s="7" t="s">
        <v>5</v>
      </c>
      <c r="B10" s="8" t="str">
        <f>+Oct!B10</f>
        <v>INGRESOS PROPIOS</v>
      </c>
      <c r="C10" s="9"/>
      <c r="D10" s="9"/>
      <c r="E10" s="7"/>
      <c r="F10" s="7"/>
      <c r="G10" s="7" t="s">
        <v>6</v>
      </c>
      <c r="H10" s="8"/>
      <c r="I10" s="8">
        <f>+Oct!I10</f>
        <v>2026</v>
      </c>
      <c r="J10" s="3"/>
    </row>
    <row r="11" spans="1:10" x14ac:dyDescent="0.2">
      <c r="A11" s="7" t="s">
        <v>7</v>
      </c>
      <c r="B11" s="8">
        <f>+Oct!B11</f>
        <v>1.01</v>
      </c>
      <c r="C11" s="9"/>
      <c r="D11" s="9"/>
      <c r="E11" s="7"/>
      <c r="F11" s="7"/>
      <c r="G11" s="7" t="s">
        <v>9</v>
      </c>
      <c r="H11" s="7"/>
      <c r="I11" s="8" t="str">
        <f>+Oct!I11</f>
        <v>0126309577</v>
      </c>
      <c r="J11" s="3"/>
    </row>
    <row r="12" spans="1:10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0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0" x14ac:dyDescent="0.2">
      <c r="A14" s="16" t="s">
        <v>10</v>
      </c>
      <c r="B14" s="16"/>
      <c r="C14" s="17"/>
      <c r="D14" s="17"/>
      <c r="E14" s="20">
        <v>0</v>
      </c>
      <c r="F14" s="2"/>
      <c r="G14" s="16" t="s">
        <v>11</v>
      </c>
      <c r="H14" s="16"/>
      <c r="I14" s="19"/>
      <c r="J14" s="1">
        <v>0</v>
      </c>
    </row>
    <row r="15" spans="1:10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0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1" ht="21.75" customHeight="1" x14ac:dyDescent="0.2">
      <c r="A17" s="74" t="s">
        <v>13</v>
      </c>
      <c r="B17" s="74"/>
      <c r="C17" s="2"/>
      <c r="D17" s="2"/>
      <c r="E17" s="21"/>
      <c r="F17" s="2"/>
      <c r="G17" s="74" t="s">
        <v>14</v>
      </c>
      <c r="H17" s="74"/>
      <c r="I17" s="74"/>
      <c r="J17" s="18">
        <v>0</v>
      </c>
    </row>
    <row r="18" spans="1:11" ht="19.5" customHeight="1" x14ac:dyDescent="0.2">
      <c r="A18" s="2"/>
      <c r="B18" s="2"/>
      <c r="C18" s="2"/>
      <c r="D18" s="2"/>
      <c r="F18" s="2"/>
      <c r="G18" s="74"/>
      <c r="H18" s="74"/>
      <c r="I18" s="74"/>
      <c r="J18" s="21">
        <v>0</v>
      </c>
    </row>
    <row r="19" spans="1:11" ht="25.5" customHeight="1" x14ac:dyDescent="0.2">
      <c r="A19" s="2"/>
      <c r="B19" s="2"/>
      <c r="C19" s="2"/>
      <c r="D19" s="2"/>
      <c r="E19" s="21"/>
      <c r="F19" s="2"/>
      <c r="J19" s="21"/>
    </row>
    <row r="20" spans="1:11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1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1" x14ac:dyDescent="0.2">
      <c r="A22" s="2"/>
      <c r="B22" s="2"/>
      <c r="C22" s="23" t="s">
        <v>16</v>
      </c>
      <c r="D22" s="23"/>
      <c r="E22" s="18">
        <f>SUM(E23:E27)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1" ht="19.5" customHeight="1" x14ac:dyDescent="0.2">
      <c r="A23" s="74" t="s">
        <v>17</v>
      </c>
      <c r="B23" s="74"/>
      <c r="C23" s="2"/>
      <c r="D23" s="2"/>
      <c r="E23" s="18"/>
      <c r="F23" s="2"/>
      <c r="G23" s="75" t="s">
        <v>18</v>
      </c>
      <c r="H23" s="75"/>
      <c r="I23" s="75"/>
      <c r="J23" s="18"/>
    </row>
    <row r="24" spans="1:11" x14ac:dyDescent="0.2">
      <c r="A24" s="25" t="s">
        <v>19</v>
      </c>
      <c r="B24" s="25"/>
      <c r="C24" s="43"/>
      <c r="D24" s="2"/>
      <c r="E24" s="40"/>
      <c r="F24" s="2"/>
      <c r="G24" s="75" t="s">
        <v>20</v>
      </c>
      <c r="H24" s="75"/>
      <c r="I24" s="75"/>
      <c r="J24" s="18"/>
    </row>
    <row r="25" spans="1:11" x14ac:dyDescent="0.2">
      <c r="B25" s="2"/>
      <c r="C25" s="43"/>
      <c r="D25" s="2"/>
      <c r="E25" s="18"/>
      <c r="F25" s="2"/>
      <c r="G25" s="25"/>
      <c r="H25" s="25"/>
      <c r="I25" s="25"/>
      <c r="J25" s="26"/>
    </row>
    <row r="26" spans="1:11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SUM(J28:J77)</f>
        <v>0</v>
      </c>
    </row>
    <row r="27" spans="1:11" x14ac:dyDescent="0.2">
      <c r="A27" s="2"/>
      <c r="B27" s="2"/>
      <c r="C27" s="2"/>
      <c r="D27" s="2"/>
      <c r="E27" s="21"/>
      <c r="F27" s="2"/>
      <c r="G27" s="76" t="s">
        <v>21</v>
      </c>
      <c r="H27" s="76"/>
      <c r="I27" s="76"/>
      <c r="J27" s="18"/>
    </row>
    <row r="28" spans="1:11" x14ac:dyDescent="0.2">
      <c r="A28" s="2"/>
      <c r="B28" s="2"/>
      <c r="C28" s="2"/>
      <c r="D28" s="2"/>
      <c r="E28" s="21"/>
      <c r="F28" s="2"/>
      <c r="G28" s="10"/>
      <c r="H28" s="48"/>
      <c r="J28" s="52"/>
    </row>
    <row r="29" spans="1:11" x14ac:dyDescent="0.2">
      <c r="A29" s="2"/>
      <c r="B29" s="2"/>
      <c r="C29" s="2"/>
      <c r="D29" s="2"/>
      <c r="E29" s="21"/>
      <c r="F29" s="2"/>
      <c r="G29" s="10"/>
      <c r="J29" s="52"/>
      <c r="K29" s="1"/>
    </row>
    <row r="30" spans="1:11" x14ac:dyDescent="0.2">
      <c r="A30" s="2"/>
      <c r="B30" s="2"/>
      <c r="C30" s="2"/>
      <c r="D30" s="2"/>
      <c r="E30" s="21"/>
      <c r="F30" s="2"/>
      <c r="G30" s="10"/>
      <c r="J30" s="52"/>
      <c r="K30" s="1"/>
    </row>
    <row r="31" spans="1:11" x14ac:dyDescent="0.2">
      <c r="A31" s="2"/>
      <c r="B31" s="2"/>
      <c r="C31" s="2"/>
      <c r="D31" s="2"/>
      <c r="E31" s="21"/>
      <c r="F31" s="2"/>
      <c r="G31" s="10"/>
      <c r="J31" s="52"/>
      <c r="K31" s="1"/>
    </row>
    <row r="32" spans="1:11" x14ac:dyDescent="0.2">
      <c r="A32" s="2"/>
      <c r="B32" s="2"/>
      <c r="C32" s="2"/>
      <c r="D32" s="2"/>
      <c r="E32" s="21"/>
      <c r="F32" s="2"/>
      <c r="G32" s="10"/>
      <c r="J32" s="52"/>
    </row>
    <row r="33" spans="1:11" x14ac:dyDescent="0.2">
      <c r="A33" s="2"/>
      <c r="B33" s="2"/>
      <c r="C33" s="2"/>
      <c r="D33" s="2"/>
      <c r="E33" s="21"/>
      <c r="F33" s="2"/>
      <c r="G33" s="10"/>
      <c r="J33" s="52"/>
    </row>
    <row r="34" spans="1:11" x14ac:dyDescent="0.2">
      <c r="A34" s="2"/>
      <c r="B34" s="2"/>
      <c r="C34" s="2"/>
      <c r="D34" s="2"/>
      <c r="E34" s="21"/>
      <c r="F34" s="2"/>
      <c r="G34" s="10"/>
      <c r="J34" s="52"/>
      <c r="K34" s="1"/>
    </row>
    <row r="35" spans="1:11" x14ac:dyDescent="0.2">
      <c r="A35" s="2"/>
      <c r="B35" s="2"/>
      <c r="C35" s="2"/>
      <c r="D35" s="2"/>
      <c r="E35" s="21"/>
      <c r="F35" s="2"/>
      <c r="G35" s="10"/>
      <c r="J35" s="52"/>
      <c r="K35" s="1"/>
    </row>
    <row r="36" spans="1:11" x14ac:dyDescent="0.2">
      <c r="A36" s="2"/>
      <c r="B36" s="2"/>
      <c r="C36" s="2"/>
      <c r="D36" s="2"/>
      <c r="E36" s="21"/>
      <c r="F36" s="2"/>
      <c r="G36" s="10"/>
      <c r="J36" s="52"/>
      <c r="K36" s="1"/>
    </row>
    <row r="37" spans="1:11" x14ac:dyDescent="0.2">
      <c r="A37" s="2"/>
      <c r="B37" s="2"/>
      <c r="C37" s="2"/>
      <c r="D37" s="2"/>
      <c r="E37" s="21"/>
      <c r="F37" s="2"/>
      <c r="G37" s="10"/>
      <c r="J37" s="52"/>
    </row>
    <row r="38" spans="1:11" x14ac:dyDescent="0.2">
      <c r="A38" s="2"/>
      <c r="B38" s="2"/>
      <c r="C38" s="2"/>
      <c r="D38" s="2"/>
      <c r="E38" s="21"/>
      <c r="F38" s="2"/>
      <c r="G38" s="10"/>
      <c r="J38" s="52"/>
      <c r="K38" s="1"/>
    </row>
    <row r="39" spans="1:11" x14ac:dyDescent="0.2">
      <c r="A39" s="2"/>
      <c r="B39" s="2"/>
      <c r="C39" s="2"/>
      <c r="D39" s="2"/>
      <c r="E39" s="21"/>
      <c r="F39" s="2"/>
      <c r="G39" s="10"/>
      <c r="J39" s="52"/>
    </row>
    <row r="40" spans="1:11" x14ac:dyDescent="0.2">
      <c r="A40" s="2"/>
      <c r="B40" s="2"/>
      <c r="C40" s="2"/>
      <c r="D40" s="2"/>
      <c r="E40" s="21"/>
      <c r="F40" s="2"/>
      <c r="G40" s="10"/>
      <c r="J40" s="52"/>
    </row>
    <row r="41" spans="1:11" x14ac:dyDescent="0.2">
      <c r="A41" s="2"/>
      <c r="B41" s="2"/>
      <c r="C41" s="2"/>
      <c r="D41" s="2"/>
      <c r="E41" s="21"/>
      <c r="F41" s="2"/>
      <c r="G41" s="10"/>
      <c r="J41" s="52"/>
      <c r="K41" s="1"/>
    </row>
    <row r="42" spans="1:11" x14ac:dyDescent="0.2">
      <c r="A42" s="2"/>
      <c r="B42" s="2"/>
      <c r="C42" s="2"/>
      <c r="D42" s="2"/>
      <c r="E42" s="21"/>
      <c r="F42" s="2"/>
      <c r="G42" s="10"/>
      <c r="J42" s="52"/>
    </row>
    <row r="43" spans="1:11" x14ac:dyDescent="0.2">
      <c r="A43" s="2"/>
      <c r="B43" s="2"/>
      <c r="C43" s="2"/>
      <c r="D43" s="2"/>
      <c r="E43" s="21"/>
      <c r="F43" s="2"/>
      <c r="G43" s="10"/>
      <c r="J43" s="52"/>
    </row>
    <row r="44" spans="1:11" x14ac:dyDescent="0.2">
      <c r="A44" s="2"/>
      <c r="B44" s="2"/>
      <c r="C44" s="2"/>
      <c r="D44" s="2"/>
      <c r="E44" s="21"/>
      <c r="F44" s="2"/>
      <c r="G44" s="10"/>
      <c r="J44" s="52"/>
    </row>
    <row r="45" spans="1:11" x14ac:dyDescent="0.2">
      <c r="A45" s="2"/>
      <c r="B45" s="2"/>
      <c r="C45" s="2"/>
      <c r="D45" s="2"/>
      <c r="E45" s="21"/>
      <c r="F45" s="2"/>
      <c r="G45" s="10"/>
      <c r="J45" s="52"/>
    </row>
    <row r="46" spans="1:11" x14ac:dyDescent="0.2">
      <c r="A46" s="2"/>
      <c r="B46" s="2"/>
      <c r="C46" s="2"/>
      <c r="D46" s="2"/>
      <c r="E46" s="21"/>
      <c r="F46" s="2"/>
      <c r="G46" s="10"/>
      <c r="J46" s="52"/>
      <c r="K46" s="1"/>
    </row>
    <row r="47" spans="1:11" x14ac:dyDescent="0.2">
      <c r="A47" s="2"/>
      <c r="B47" s="2"/>
      <c r="C47" s="2"/>
      <c r="D47" s="2"/>
      <c r="E47" s="21"/>
      <c r="F47" s="2"/>
      <c r="G47" s="10"/>
      <c r="J47" s="52"/>
    </row>
    <row r="48" spans="1:11" x14ac:dyDescent="0.2">
      <c r="A48" s="2"/>
      <c r="B48" s="2"/>
      <c r="C48" s="2"/>
      <c r="D48" s="2"/>
      <c r="E48" s="21"/>
      <c r="F48" s="2"/>
      <c r="G48" s="10"/>
      <c r="J48" s="52"/>
    </row>
    <row r="49" spans="1:11" x14ac:dyDescent="0.2">
      <c r="A49" s="2"/>
      <c r="B49" s="2"/>
      <c r="C49" s="2"/>
      <c r="D49" s="2"/>
      <c r="E49" s="21"/>
      <c r="F49" s="2"/>
      <c r="G49" s="10"/>
      <c r="J49" s="52"/>
    </row>
    <row r="50" spans="1:11" x14ac:dyDescent="0.2">
      <c r="A50" s="2"/>
      <c r="B50" s="2"/>
      <c r="C50" s="2"/>
      <c r="D50" s="2"/>
      <c r="E50" s="21"/>
      <c r="F50" s="2"/>
      <c r="G50" s="10"/>
      <c r="J50" s="52"/>
    </row>
    <row r="51" spans="1:11" x14ac:dyDescent="0.2">
      <c r="A51" s="2"/>
      <c r="B51" s="2"/>
      <c r="C51" s="2"/>
      <c r="D51" s="2"/>
      <c r="E51" s="21"/>
      <c r="F51" s="2"/>
      <c r="G51" s="10"/>
      <c r="J51" s="52"/>
    </row>
    <row r="52" spans="1:11" x14ac:dyDescent="0.2">
      <c r="A52" s="2"/>
      <c r="B52" s="2"/>
      <c r="C52" s="2"/>
      <c r="D52" s="2"/>
      <c r="E52" s="21"/>
      <c r="F52" s="2"/>
      <c r="G52" s="10"/>
      <c r="J52" s="52"/>
      <c r="K52" s="1"/>
    </row>
    <row r="53" spans="1:11" x14ac:dyDescent="0.2">
      <c r="A53" s="2"/>
      <c r="B53" s="2"/>
      <c r="C53" s="2"/>
      <c r="D53" s="2"/>
      <c r="E53" s="21"/>
      <c r="F53" s="2"/>
      <c r="G53" s="10"/>
      <c r="J53" s="52"/>
      <c r="K53" s="1"/>
    </row>
    <row r="54" spans="1:11" x14ac:dyDescent="0.2">
      <c r="A54" s="2"/>
      <c r="B54" s="2"/>
      <c r="C54" s="2"/>
      <c r="D54" s="2"/>
      <c r="E54" s="21"/>
      <c r="F54" s="2"/>
      <c r="G54" s="10"/>
      <c r="J54" s="52"/>
    </row>
    <row r="55" spans="1:11" x14ac:dyDescent="0.2">
      <c r="A55" s="2"/>
      <c r="B55" s="2"/>
      <c r="C55" s="2"/>
      <c r="D55" s="2"/>
      <c r="E55" s="21"/>
      <c r="F55" s="2"/>
      <c r="G55" s="10"/>
      <c r="J55" s="52"/>
    </row>
    <row r="56" spans="1:11" x14ac:dyDescent="0.2">
      <c r="A56" s="2"/>
      <c r="B56" s="2"/>
      <c r="C56" s="2"/>
      <c r="D56" s="2"/>
      <c r="E56" s="21"/>
      <c r="F56" s="2"/>
      <c r="G56" s="10"/>
      <c r="J56" s="52"/>
    </row>
    <row r="57" spans="1:11" x14ac:dyDescent="0.2">
      <c r="A57" s="2"/>
      <c r="B57" s="2"/>
      <c r="C57" s="2"/>
      <c r="D57" s="2"/>
      <c r="E57" s="21"/>
      <c r="F57" s="2"/>
      <c r="G57" s="10"/>
      <c r="J57" s="52"/>
    </row>
    <row r="58" spans="1:11" x14ac:dyDescent="0.2">
      <c r="A58" s="2"/>
      <c r="B58" s="2"/>
      <c r="C58" s="2"/>
      <c r="D58" s="2"/>
      <c r="E58" s="21"/>
      <c r="F58" s="2"/>
      <c r="G58" s="10"/>
      <c r="J58" s="52"/>
    </row>
    <row r="59" spans="1:11" x14ac:dyDescent="0.2">
      <c r="A59" s="2"/>
      <c r="B59" s="2"/>
      <c r="C59" s="2"/>
      <c r="D59" s="2"/>
      <c r="E59" s="21"/>
      <c r="F59" s="2"/>
      <c r="G59" s="10"/>
      <c r="J59" s="52"/>
    </row>
    <row r="60" spans="1:11" x14ac:dyDescent="0.2">
      <c r="A60" s="2"/>
      <c r="B60" s="2"/>
      <c r="C60" s="2"/>
      <c r="D60" s="2"/>
      <c r="E60" s="21"/>
      <c r="F60" s="2"/>
      <c r="G60" s="10"/>
      <c r="J60" s="52"/>
    </row>
    <row r="61" spans="1:11" x14ac:dyDescent="0.2">
      <c r="A61" s="2"/>
      <c r="B61" s="2"/>
      <c r="C61" s="2"/>
      <c r="D61" s="2"/>
      <c r="E61" s="21"/>
      <c r="F61" s="2"/>
      <c r="G61" s="10"/>
      <c r="J61" s="52"/>
    </row>
    <row r="62" spans="1:11" x14ac:dyDescent="0.2">
      <c r="A62" s="2"/>
      <c r="B62" s="2"/>
      <c r="C62" s="2"/>
      <c r="D62" s="2"/>
      <c r="E62" s="21"/>
      <c r="F62" s="2"/>
      <c r="G62" s="10"/>
      <c r="J62" s="52"/>
    </row>
    <row r="63" spans="1:11" x14ac:dyDescent="0.2">
      <c r="A63" s="2"/>
      <c r="B63" s="2"/>
      <c r="C63" s="2"/>
      <c r="D63" s="2"/>
      <c r="E63" s="21"/>
      <c r="F63" s="2"/>
      <c r="G63" s="10"/>
      <c r="J63" s="52"/>
    </row>
    <row r="64" spans="1:11" x14ac:dyDescent="0.2">
      <c r="A64" s="2"/>
      <c r="B64" s="2"/>
      <c r="C64" s="2"/>
      <c r="D64" s="2"/>
      <c r="E64" s="21"/>
      <c r="F64" s="2"/>
      <c r="G64" s="10"/>
      <c r="J64" s="52"/>
    </row>
    <row r="65" spans="1:13" x14ac:dyDescent="0.2">
      <c r="A65" s="2"/>
      <c r="B65" s="2"/>
      <c r="C65" s="2"/>
      <c r="D65" s="2"/>
      <c r="E65" s="21"/>
      <c r="F65" s="2"/>
      <c r="G65" s="10"/>
      <c r="J65" s="52"/>
    </row>
    <row r="66" spans="1:13" x14ac:dyDescent="0.2">
      <c r="A66" s="2"/>
      <c r="B66" s="2"/>
      <c r="C66" s="2"/>
      <c r="D66" s="2"/>
      <c r="E66" s="21"/>
      <c r="F66" s="2"/>
      <c r="G66" s="10"/>
      <c r="J66" s="52"/>
    </row>
    <row r="67" spans="1:13" x14ac:dyDescent="0.2">
      <c r="A67" s="2"/>
      <c r="B67" s="2"/>
      <c r="C67" s="2"/>
      <c r="D67" s="2"/>
      <c r="E67" s="21"/>
      <c r="F67" s="2"/>
      <c r="G67" s="10"/>
      <c r="J67" s="52"/>
    </row>
    <row r="68" spans="1:13" x14ac:dyDescent="0.2">
      <c r="A68" s="2"/>
      <c r="B68" s="2"/>
      <c r="C68" s="2"/>
      <c r="D68" s="2"/>
      <c r="E68" s="21"/>
      <c r="F68" s="2"/>
      <c r="G68" s="10"/>
      <c r="J68" s="52"/>
    </row>
    <row r="69" spans="1:13" x14ac:dyDescent="0.2">
      <c r="A69" s="2"/>
      <c r="B69" s="2"/>
      <c r="C69" s="2"/>
      <c r="D69" s="2"/>
      <c r="E69" s="21"/>
      <c r="F69" s="2"/>
      <c r="G69" s="10"/>
      <c r="J69" s="52"/>
    </row>
    <row r="70" spans="1:13" x14ac:dyDescent="0.2">
      <c r="A70" s="2"/>
      <c r="B70" s="2"/>
      <c r="C70" s="2"/>
      <c r="D70" s="2"/>
      <c r="E70" s="21"/>
      <c r="F70" s="2"/>
      <c r="G70" s="10"/>
      <c r="J70" s="52"/>
    </row>
    <row r="71" spans="1:13" x14ac:dyDescent="0.2">
      <c r="A71" s="2"/>
      <c r="B71" s="2"/>
      <c r="C71" s="2"/>
      <c r="D71" s="2"/>
      <c r="E71" s="21"/>
      <c r="F71" s="2"/>
      <c r="G71" s="10"/>
      <c r="J71" s="52"/>
    </row>
    <row r="72" spans="1:13" x14ac:dyDescent="0.2">
      <c r="A72" s="2"/>
      <c r="B72" s="2"/>
      <c r="C72" s="2"/>
      <c r="D72" s="2"/>
      <c r="E72" s="21"/>
      <c r="F72" s="2"/>
      <c r="G72" s="10"/>
      <c r="J72" s="52"/>
    </row>
    <row r="73" spans="1:13" x14ac:dyDescent="0.2">
      <c r="A73" s="2"/>
      <c r="B73" s="2"/>
      <c r="C73" s="2"/>
      <c r="D73" s="2"/>
      <c r="E73" s="21"/>
      <c r="F73" s="2"/>
      <c r="G73" s="10"/>
      <c r="J73" s="52"/>
    </row>
    <row r="74" spans="1:13" x14ac:dyDescent="0.2">
      <c r="A74" s="2"/>
      <c r="B74" s="2"/>
      <c r="C74" s="2"/>
      <c r="D74" s="2"/>
      <c r="E74" s="21"/>
      <c r="F74" s="2"/>
      <c r="G74" s="10"/>
      <c r="J74" s="52"/>
    </row>
    <row r="75" spans="1:13" x14ac:dyDescent="0.2">
      <c r="A75" s="2"/>
      <c r="B75" s="2"/>
      <c r="C75" s="2"/>
      <c r="D75" s="2"/>
      <c r="E75" s="21"/>
      <c r="F75" s="2"/>
      <c r="G75" s="10"/>
      <c r="J75" s="52"/>
    </row>
    <row r="76" spans="1:13" x14ac:dyDescent="0.2">
      <c r="A76" s="2"/>
      <c r="B76" s="2"/>
      <c r="C76" s="2"/>
      <c r="D76" s="2"/>
      <c r="E76" s="21"/>
      <c r="F76" s="2"/>
      <c r="G76" s="10"/>
      <c r="J76" s="52"/>
    </row>
    <row r="77" spans="1:13" ht="13.5" thickBot="1" x14ac:dyDescent="0.25">
      <c r="A77" s="2"/>
      <c r="B77" s="2"/>
      <c r="C77" s="2"/>
      <c r="D77" s="2"/>
      <c r="E77" s="21"/>
      <c r="F77" s="2"/>
      <c r="G77" s="10"/>
      <c r="J77"/>
    </row>
    <row r="78" spans="1:13" s="1" customFormat="1" ht="13.5" thickTop="1" x14ac:dyDescent="0.2">
      <c r="A78" s="5"/>
      <c r="B78" s="5"/>
      <c r="C78" s="5"/>
      <c r="D78" s="5"/>
      <c r="E78" s="6"/>
      <c r="F78" s="5"/>
      <c r="G78" s="5"/>
      <c r="H78" s="5"/>
      <c r="I78" s="5"/>
      <c r="J78" s="6"/>
      <c r="K78"/>
    </row>
    <row r="79" spans="1:13" s="1" customFormat="1" x14ac:dyDescent="0.2">
      <c r="A79" s="72" t="s">
        <v>22</v>
      </c>
      <c r="B79" s="72"/>
      <c r="C79" s="72"/>
      <c r="D79" s="17"/>
      <c r="E79" s="18">
        <f>SUM(E14+E16-E22)</f>
        <v>0</v>
      </c>
      <c r="F79" s="2"/>
      <c r="G79" s="2"/>
      <c r="H79" s="2"/>
      <c r="I79" s="30"/>
      <c r="J79" s="18">
        <f>J14+J16-J22-J26</f>
        <v>0</v>
      </c>
      <c r="K79" s="20"/>
      <c r="M79" s="20"/>
    </row>
    <row r="80" spans="1:13" s="1" customFormat="1" ht="13.5" thickBot="1" x14ac:dyDescent="0.25">
      <c r="A80" s="31"/>
      <c r="B80" s="31"/>
      <c r="C80" s="31"/>
      <c r="D80" s="31"/>
      <c r="E80" s="14"/>
      <c r="F80" s="31"/>
      <c r="G80" s="31"/>
      <c r="H80" s="31"/>
      <c r="I80" s="31"/>
      <c r="J80" s="14"/>
      <c r="K80"/>
    </row>
    <row r="81" spans="1:11" ht="13.5" thickTop="1" x14ac:dyDescent="0.2">
      <c r="A81" s="32"/>
      <c r="B81" s="32"/>
      <c r="C81" s="32"/>
      <c r="D81" s="32"/>
      <c r="F81" s="32"/>
      <c r="G81" s="32"/>
      <c r="H81" s="32"/>
      <c r="I81" s="32"/>
      <c r="J81" s="33">
        <f>+J79-E79</f>
        <v>0</v>
      </c>
    </row>
    <row r="82" spans="1:11" x14ac:dyDescent="0.2">
      <c r="A82" s="32"/>
      <c r="B82" s="32"/>
      <c r="C82" s="32"/>
      <c r="D82" s="32"/>
      <c r="F82" s="32"/>
      <c r="G82" s="32"/>
      <c r="H82" s="32"/>
      <c r="I82" s="32"/>
    </row>
    <row r="83" spans="1:11" x14ac:dyDescent="0.2">
      <c r="A83" s="70" t="s">
        <v>23</v>
      </c>
      <c r="B83" s="70"/>
      <c r="C83" s="70"/>
      <c r="D83" s="34"/>
      <c r="E83" s="70" t="s">
        <v>42</v>
      </c>
      <c r="F83" s="70"/>
      <c r="G83" s="70"/>
      <c r="H83" s="35"/>
      <c r="I83" s="70" t="s">
        <v>43</v>
      </c>
      <c r="J83" s="70"/>
      <c r="K83" s="2"/>
    </row>
    <row r="84" spans="1:11" x14ac:dyDescent="0.2">
      <c r="A84" s="71" t="s">
        <v>24</v>
      </c>
      <c r="B84" s="71"/>
      <c r="C84" s="71"/>
      <c r="D84" s="37"/>
      <c r="E84" s="71" t="s">
        <v>25</v>
      </c>
      <c r="F84" s="71"/>
      <c r="G84" s="71"/>
      <c r="H84" s="35"/>
      <c r="I84" s="71" t="s">
        <v>44</v>
      </c>
      <c r="J84" s="71"/>
      <c r="K84" s="2"/>
    </row>
    <row r="86" spans="1:11" x14ac:dyDescent="0.2">
      <c r="J86" s="33"/>
    </row>
    <row r="87" spans="1:11" ht="12.75" customHeight="1" x14ac:dyDescent="0.2"/>
    <row r="88" spans="1:11" ht="12.75" customHeight="1" x14ac:dyDescent="0.2">
      <c r="J88" s="33"/>
    </row>
    <row r="89" spans="1:11" x14ac:dyDescent="0.2">
      <c r="J89" s="33"/>
    </row>
  </sheetData>
  <mergeCells count="19">
    <mergeCell ref="A83:C83"/>
    <mergeCell ref="E83:G83"/>
    <mergeCell ref="I83:J83"/>
    <mergeCell ref="A84:C84"/>
    <mergeCell ref="E84:G84"/>
    <mergeCell ref="I84:J84"/>
    <mergeCell ref="A79:C79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I35" sqref="I35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73" t="str">
        <f>+Nov!A2:J2</f>
        <v>MUNICIPIO DE XALTOCAN, TLAXCALA</v>
      </c>
      <c r="B2" s="73"/>
      <c r="C2" s="73"/>
      <c r="D2" s="73"/>
      <c r="E2" s="73"/>
      <c r="F2" s="73"/>
      <c r="G2" s="73"/>
      <c r="H2" s="73"/>
      <c r="I2" s="73"/>
      <c r="J2" s="73"/>
    </row>
    <row r="3" spans="1:12" ht="14.25" x14ac:dyDescent="0.2">
      <c r="A3" s="73" t="str">
        <f>+Nov!A3:J3</f>
        <v>RFC: MXT850101V45</v>
      </c>
      <c r="B3" s="73"/>
      <c r="C3" s="73"/>
      <c r="D3" s="73"/>
      <c r="E3" s="73"/>
      <c r="F3" s="73"/>
      <c r="G3" s="73"/>
      <c r="H3" s="73"/>
      <c r="I3" s="73"/>
      <c r="J3" s="73"/>
    </row>
    <row r="4" spans="1:12" ht="12.75" customHeight="1" x14ac:dyDescent="0.2">
      <c r="A4" s="73" t="str">
        <f>+Nov!A4:J4</f>
        <v>ADMINISTRACION 2024-2027</v>
      </c>
      <c r="B4" s="73"/>
      <c r="C4" s="73"/>
      <c r="D4" s="73"/>
      <c r="E4" s="73"/>
      <c r="F4" s="73"/>
      <c r="G4" s="73"/>
      <c r="H4" s="73"/>
      <c r="I4" s="73"/>
      <c r="J4" s="73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77" t="s">
        <v>28</v>
      </c>
      <c r="B6" s="77"/>
      <c r="C6" s="77"/>
      <c r="D6" s="77"/>
      <c r="E6" s="77"/>
      <c r="F6" s="77"/>
      <c r="G6" s="38" t="s">
        <v>29</v>
      </c>
      <c r="H6" s="38" t="s">
        <v>26</v>
      </c>
      <c r="I6" s="78">
        <f>+Nov!I6:J6</f>
        <v>2026</v>
      </c>
      <c r="J6" s="78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+Nov!B9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+Nov!B10</f>
        <v>INGRESOS PROPIOS</v>
      </c>
      <c r="C10" s="9"/>
      <c r="D10" s="9"/>
      <c r="E10" s="7"/>
      <c r="F10" s="7"/>
      <c r="G10" s="7" t="s">
        <v>6</v>
      </c>
      <c r="H10" s="8"/>
      <c r="I10" s="8">
        <f>+Nov!I10</f>
        <v>2026</v>
      </c>
      <c r="J10" s="3"/>
    </row>
    <row r="11" spans="1:12" x14ac:dyDescent="0.2">
      <c r="A11" s="7" t="s">
        <v>7</v>
      </c>
      <c r="B11" s="8">
        <f>+Nov!B11</f>
        <v>1.01</v>
      </c>
      <c r="C11" s="9"/>
      <c r="D11" s="9"/>
      <c r="E11" s="7"/>
      <c r="F11" s="7"/>
      <c r="G11" s="7" t="s">
        <v>9</v>
      </c>
      <c r="H11" s="7"/>
      <c r="I11" s="8" t="str">
        <f>+Nov!I11</f>
        <v>0126309577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5" ht="21.75" customHeight="1" x14ac:dyDescent="0.2">
      <c r="A17" s="74" t="s">
        <v>13</v>
      </c>
      <c r="B17" s="74"/>
      <c r="C17" s="2"/>
      <c r="D17" s="2"/>
      <c r="E17" s="21"/>
      <c r="F17" s="2"/>
      <c r="G17" s="74" t="s">
        <v>14</v>
      </c>
      <c r="H17" s="74"/>
      <c r="I17" s="74"/>
      <c r="J17" s="18">
        <v>0</v>
      </c>
      <c r="N17" s="20"/>
    </row>
    <row r="18" spans="1:15" ht="19.5" customHeight="1" x14ac:dyDescent="0.2">
      <c r="A18" s="2"/>
      <c r="B18" s="2"/>
      <c r="C18" s="2"/>
      <c r="D18" s="2"/>
      <c r="F18" s="2"/>
      <c r="G18" s="74" t="s">
        <v>15</v>
      </c>
      <c r="H18" s="74"/>
      <c r="I18" s="74"/>
      <c r="J18" s="21">
        <v>0</v>
      </c>
    </row>
    <row r="19" spans="1:15" ht="25.5" customHeight="1" x14ac:dyDescent="0.2">
      <c r="A19" s="2"/>
      <c r="B19" s="2"/>
      <c r="C19" s="2"/>
      <c r="D19" s="2"/>
      <c r="E19" s="21"/>
      <c r="F19" s="2"/>
      <c r="J19" s="21"/>
    </row>
    <row r="20" spans="1:15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5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5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5" ht="19.5" customHeight="1" x14ac:dyDescent="0.2">
      <c r="A23" s="74" t="s">
        <v>17</v>
      </c>
      <c r="B23" s="74"/>
      <c r="C23" s="2"/>
      <c r="D23" s="2"/>
      <c r="E23" s="18">
        <v>0</v>
      </c>
      <c r="F23" s="2"/>
      <c r="G23" s="75" t="s">
        <v>18</v>
      </c>
      <c r="H23" s="75"/>
      <c r="I23" s="75"/>
      <c r="J23" s="18"/>
    </row>
    <row r="24" spans="1:15" x14ac:dyDescent="0.2">
      <c r="A24" s="25" t="s">
        <v>19</v>
      </c>
      <c r="B24" s="25"/>
      <c r="C24" s="2"/>
      <c r="D24" s="2"/>
      <c r="E24" s="21"/>
      <c r="F24" s="2"/>
      <c r="G24" s="75" t="s">
        <v>20</v>
      </c>
      <c r="H24" s="75"/>
      <c r="I24" s="75"/>
      <c r="J24" s="18"/>
    </row>
    <row r="25" spans="1:15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5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5" x14ac:dyDescent="0.2">
      <c r="A27" s="2"/>
      <c r="B27" s="2"/>
      <c r="C27" s="2"/>
      <c r="D27" s="2"/>
      <c r="E27" s="21"/>
      <c r="F27" s="2"/>
      <c r="G27" s="76" t="s">
        <v>21</v>
      </c>
      <c r="H27" s="76"/>
      <c r="I27" s="76"/>
      <c r="J27" s="18"/>
    </row>
    <row r="28" spans="1:15" x14ac:dyDescent="0.2">
      <c r="A28" s="2"/>
      <c r="B28" s="2"/>
      <c r="C28" s="2"/>
      <c r="D28" s="2"/>
      <c r="E28" s="21"/>
      <c r="F28" s="2"/>
      <c r="G28" s="2"/>
      <c r="L28" s="53"/>
      <c r="M28" s="15"/>
      <c r="N28" s="15"/>
      <c r="O28" s="52"/>
    </row>
    <row r="29" spans="1:15" x14ac:dyDescent="0.2">
      <c r="A29" s="2"/>
      <c r="B29" s="2"/>
      <c r="C29" s="2"/>
      <c r="D29" s="2"/>
      <c r="E29" s="21"/>
      <c r="F29" s="2"/>
      <c r="G29" s="10"/>
      <c r="M29" s="15"/>
      <c r="N29" s="15"/>
      <c r="O29" s="52"/>
    </row>
    <row r="30" spans="1:15" x14ac:dyDescent="0.2">
      <c r="A30" s="2"/>
      <c r="B30" s="2"/>
      <c r="C30" s="2"/>
      <c r="D30" s="2"/>
      <c r="E30" s="21"/>
      <c r="F30" s="2"/>
      <c r="G30" s="10"/>
      <c r="M30" s="15"/>
      <c r="N30" s="15"/>
      <c r="O30" s="52"/>
    </row>
    <row r="31" spans="1:15" x14ac:dyDescent="0.2">
      <c r="A31" s="2"/>
      <c r="B31" s="2"/>
      <c r="C31" s="2"/>
      <c r="D31" s="2"/>
      <c r="E31" s="21"/>
      <c r="F31" s="2"/>
      <c r="G31" s="10"/>
      <c r="M31" s="15"/>
      <c r="N31" s="15"/>
      <c r="O31" s="52"/>
    </row>
    <row r="32" spans="1:15" x14ac:dyDescent="0.2">
      <c r="A32" s="2"/>
      <c r="B32" s="2"/>
      <c r="C32" s="2"/>
      <c r="D32" s="2"/>
      <c r="E32" s="21"/>
      <c r="F32" s="2"/>
      <c r="G32" s="10"/>
      <c r="M32" s="15"/>
      <c r="N32" s="15"/>
      <c r="O32" s="52"/>
    </row>
    <row r="33" spans="1:15" x14ac:dyDescent="0.2">
      <c r="A33" s="2"/>
      <c r="B33" s="2"/>
      <c r="C33" s="2"/>
      <c r="D33" s="2"/>
      <c r="E33" s="21"/>
      <c r="F33" s="2"/>
      <c r="G33" s="10"/>
      <c r="M33" s="15"/>
      <c r="N33" s="15"/>
      <c r="O33" s="52"/>
    </row>
    <row r="34" spans="1:15" x14ac:dyDescent="0.2">
      <c r="A34" s="2"/>
      <c r="B34" s="2"/>
      <c r="C34" s="2"/>
      <c r="D34" s="2"/>
      <c r="E34" s="21"/>
      <c r="F34" s="2"/>
      <c r="G34" s="10"/>
      <c r="M34" s="15"/>
      <c r="N34" s="15"/>
      <c r="O34" s="52"/>
    </row>
    <row r="35" spans="1:15" x14ac:dyDescent="0.2">
      <c r="A35" s="2"/>
      <c r="B35" s="2"/>
      <c r="C35" s="2"/>
      <c r="D35" s="2"/>
      <c r="E35" s="21"/>
      <c r="F35" s="2"/>
      <c r="G35" s="10"/>
      <c r="M35" s="15"/>
      <c r="N35" s="15"/>
      <c r="O35" s="52"/>
    </row>
    <row r="36" spans="1:15" x14ac:dyDescent="0.2">
      <c r="A36" s="2"/>
      <c r="B36" s="2"/>
      <c r="C36" s="2"/>
      <c r="D36" s="2"/>
      <c r="E36" s="21"/>
      <c r="F36" s="2"/>
      <c r="G36" s="10"/>
      <c r="M36" s="15"/>
      <c r="N36" s="15"/>
      <c r="O36" s="52"/>
    </row>
    <row r="37" spans="1:15" x14ac:dyDescent="0.2">
      <c r="A37" s="2"/>
      <c r="B37" s="2"/>
      <c r="C37" s="2"/>
      <c r="D37" s="2"/>
      <c r="E37" s="21"/>
      <c r="F37" s="2"/>
      <c r="G37" s="10"/>
      <c r="M37" s="15"/>
      <c r="N37" s="15"/>
      <c r="O37" s="52"/>
    </row>
    <row r="38" spans="1:15" x14ac:dyDescent="0.2">
      <c r="A38" s="2"/>
      <c r="B38" s="2"/>
      <c r="C38" s="2"/>
      <c r="D38" s="2"/>
      <c r="E38" s="21"/>
      <c r="F38" s="2"/>
      <c r="G38" s="10"/>
      <c r="M38" s="15"/>
      <c r="N38" s="15"/>
      <c r="O38" s="52"/>
    </row>
    <row r="39" spans="1:15" x14ac:dyDescent="0.2">
      <c r="A39" s="2"/>
      <c r="B39" s="2"/>
      <c r="C39" s="2"/>
      <c r="D39" s="2"/>
      <c r="E39" s="21"/>
      <c r="F39" s="2"/>
      <c r="G39" s="10"/>
      <c r="M39" s="15"/>
      <c r="N39" s="15"/>
      <c r="O39" s="52"/>
    </row>
    <row r="40" spans="1:15" x14ac:dyDescent="0.2">
      <c r="A40" s="2"/>
      <c r="B40" s="2"/>
      <c r="C40" s="2"/>
      <c r="D40" s="2"/>
      <c r="E40" s="21"/>
      <c r="F40" s="2"/>
      <c r="G40" s="10"/>
      <c r="M40"/>
      <c r="N40" s="15"/>
      <c r="O40" s="40"/>
    </row>
    <row r="41" spans="1:15" x14ac:dyDescent="0.2">
      <c r="A41" s="2"/>
      <c r="B41" s="2"/>
      <c r="C41" s="2"/>
      <c r="D41" s="2"/>
      <c r="E41" s="21"/>
      <c r="F41" s="2"/>
      <c r="G41" s="10"/>
      <c r="M41"/>
      <c r="N41" s="15"/>
      <c r="O41" s="40"/>
    </row>
    <row r="42" spans="1:15" x14ac:dyDescent="0.2">
      <c r="A42" s="2"/>
      <c r="B42" s="2"/>
      <c r="C42" s="2"/>
      <c r="D42" s="2"/>
      <c r="E42" s="21"/>
      <c r="F42" s="2"/>
      <c r="G42" s="25"/>
      <c r="M42"/>
      <c r="N42" s="15"/>
      <c r="O42" s="40"/>
    </row>
    <row r="43" spans="1:15" x14ac:dyDescent="0.2">
      <c r="A43" s="2"/>
      <c r="B43" s="2"/>
      <c r="C43" s="2"/>
      <c r="D43" s="2"/>
      <c r="E43" s="21"/>
      <c r="F43" s="2"/>
      <c r="G43" s="25"/>
      <c r="M43"/>
      <c r="N43" s="15"/>
      <c r="O43" s="40"/>
    </row>
    <row r="44" spans="1:15" s="1" customFormat="1" x14ac:dyDescent="0.2">
      <c r="A44" s="2"/>
      <c r="B44" s="2"/>
      <c r="C44" s="2"/>
      <c r="D44" s="2"/>
      <c r="E44" s="21"/>
      <c r="F44" s="2"/>
      <c r="G44" s="25"/>
      <c r="L44"/>
      <c r="O44" s="55"/>
    </row>
    <row r="45" spans="1:15" s="1" customFormat="1" x14ac:dyDescent="0.2">
      <c r="A45" s="2"/>
      <c r="B45" s="2"/>
      <c r="C45" s="2"/>
      <c r="D45" s="2"/>
      <c r="E45" s="21"/>
      <c r="F45" s="2"/>
      <c r="G45" s="25"/>
      <c r="L45"/>
      <c r="O45" s="40"/>
    </row>
    <row r="46" spans="1:15" s="1" customFormat="1" x14ac:dyDescent="0.2">
      <c r="A46" s="2"/>
      <c r="B46" s="2"/>
      <c r="C46" s="2"/>
      <c r="D46" s="2"/>
      <c r="E46" s="21"/>
      <c r="F46" s="2"/>
      <c r="G46" s="25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72" t="s">
        <v>22</v>
      </c>
      <c r="B57" s="72"/>
      <c r="C57" s="72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70" t="s">
        <v>23</v>
      </c>
      <c r="B61" s="70"/>
      <c r="C61" s="70"/>
      <c r="D61" s="34"/>
      <c r="E61" s="70" t="s">
        <v>42</v>
      </c>
      <c r="F61" s="70"/>
      <c r="G61" s="70"/>
      <c r="H61" s="35"/>
      <c r="I61" s="70" t="s">
        <v>43</v>
      </c>
      <c r="J61" s="70"/>
      <c r="K61" s="2"/>
      <c r="L61" s="2"/>
      <c r="M61" s="36"/>
      <c r="N61" s="2"/>
      <c r="O61" s="2"/>
    </row>
    <row r="62" spans="1:15" x14ac:dyDescent="0.2">
      <c r="A62" s="71" t="s">
        <v>24</v>
      </c>
      <c r="B62" s="71"/>
      <c r="C62" s="71"/>
      <c r="D62" s="37"/>
      <c r="E62" s="71" t="s">
        <v>25</v>
      </c>
      <c r="F62" s="71"/>
      <c r="G62" s="71"/>
      <c r="H62" s="35"/>
      <c r="I62" s="71" t="s">
        <v>44</v>
      </c>
      <c r="J62" s="71"/>
      <c r="K62" s="2"/>
      <c r="L62" s="2"/>
      <c r="M62" s="36"/>
      <c r="N62" s="45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61:C61"/>
    <mergeCell ref="E61:G61"/>
    <mergeCell ref="I61:J61"/>
    <mergeCell ref="A62:C62"/>
    <mergeCell ref="E62:G62"/>
    <mergeCell ref="I62:J62"/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600"/>
  <sheetViews>
    <sheetView workbookViewId="0">
      <pane xSplit="4" ySplit="1" topLeftCell="E532" activePane="bottomRight" state="frozen"/>
      <selection pane="topRight" activeCell="E1" sqref="E1"/>
      <selection pane="bottomLeft" activeCell="A2" sqref="A2"/>
      <selection pane="bottomRight" activeCell="G599" sqref="G599"/>
    </sheetView>
  </sheetViews>
  <sheetFormatPr baseColWidth="10" defaultRowHeight="12.75" x14ac:dyDescent="0.2"/>
  <cols>
    <col min="1" max="1" width="3.5703125" bestFit="1" customWidth="1"/>
    <col min="2" max="2" width="5.7109375" bestFit="1" customWidth="1"/>
    <col min="3" max="3" width="8.140625" bestFit="1" customWidth="1"/>
    <col min="4" max="4" width="25.28515625" bestFit="1" customWidth="1"/>
    <col min="5" max="5" width="48.85546875" bestFit="1" customWidth="1"/>
    <col min="6" max="6" width="21.85546875" bestFit="1" customWidth="1"/>
    <col min="7" max="8" width="23" bestFit="1" customWidth="1"/>
  </cols>
  <sheetData>
    <row r="1" spans="1:8" x14ac:dyDescent="0.2">
      <c r="E1" t="s">
        <v>53</v>
      </c>
      <c r="F1" t="s">
        <v>54</v>
      </c>
      <c r="G1" t="s">
        <v>55</v>
      </c>
      <c r="H1" t="s">
        <v>56</v>
      </c>
    </row>
    <row r="2" spans="1:8" x14ac:dyDescent="0.2">
      <c r="A2" t="s">
        <v>57</v>
      </c>
      <c r="B2" t="s">
        <v>58</v>
      </c>
      <c r="C2" t="s">
        <v>59</v>
      </c>
      <c r="D2" t="s">
        <v>60</v>
      </c>
      <c r="E2" t="s">
        <v>61</v>
      </c>
      <c r="F2" s="20">
        <v>6152938.54</v>
      </c>
      <c r="G2" s="20">
        <v>6182928.7300000004</v>
      </c>
      <c r="H2" s="20">
        <v>-29990.19</v>
      </c>
    </row>
    <row r="3" spans="1:8" ht="15" x14ac:dyDescent="0.25">
      <c r="A3">
        <v>1</v>
      </c>
      <c r="B3" t="s">
        <v>62</v>
      </c>
      <c r="C3">
        <v>2025</v>
      </c>
      <c r="D3" s="42" t="s">
        <v>63</v>
      </c>
      <c r="E3" t="s">
        <v>64</v>
      </c>
      <c r="G3" s="54">
        <v>2300</v>
      </c>
      <c r="H3" s="20">
        <v>-32290.19</v>
      </c>
    </row>
    <row r="4" spans="1:8" hidden="1" x14ac:dyDescent="0.2">
      <c r="D4" t="s">
        <v>65</v>
      </c>
      <c r="E4" t="s">
        <v>66</v>
      </c>
    </row>
    <row r="5" spans="1:8" hidden="1" x14ac:dyDescent="0.2">
      <c r="D5" t="s">
        <v>67</v>
      </c>
      <c r="E5" t="s">
        <v>68</v>
      </c>
    </row>
    <row r="6" spans="1:8" hidden="1" x14ac:dyDescent="0.2">
      <c r="D6" t="s">
        <v>69</v>
      </c>
      <c r="E6">
        <v>3576</v>
      </c>
    </row>
    <row r="7" spans="1:8" hidden="1" x14ac:dyDescent="0.2">
      <c r="E7" t="s">
        <v>70</v>
      </c>
    </row>
    <row r="8" spans="1:8" hidden="1" x14ac:dyDescent="0.2">
      <c r="D8" t="s">
        <v>71</v>
      </c>
      <c r="E8">
        <v>1.01</v>
      </c>
    </row>
    <row r="9" spans="1:8" hidden="1" x14ac:dyDescent="0.2">
      <c r="E9" t="s">
        <v>72</v>
      </c>
    </row>
    <row r="10" spans="1:8" ht="15" x14ac:dyDescent="0.25">
      <c r="A10">
        <v>1</v>
      </c>
      <c r="B10" t="s">
        <v>62</v>
      </c>
      <c r="C10">
        <v>2025</v>
      </c>
      <c r="D10" s="42" t="s">
        <v>73</v>
      </c>
      <c r="E10" t="s">
        <v>74</v>
      </c>
      <c r="G10" s="54">
        <v>5000</v>
      </c>
      <c r="H10" s="20">
        <v>-37290.19</v>
      </c>
    </row>
    <row r="11" spans="1:8" hidden="1" x14ac:dyDescent="0.2">
      <c r="D11" t="s">
        <v>65</v>
      </c>
      <c r="E11" t="s">
        <v>75</v>
      </c>
    </row>
    <row r="12" spans="1:8" hidden="1" x14ac:dyDescent="0.2">
      <c r="D12" t="s">
        <v>67</v>
      </c>
      <c r="E12" t="s">
        <v>76</v>
      </c>
    </row>
    <row r="13" spans="1:8" hidden="1" x14ac:dyDescent="0.2">
      <c r="D13" t="s">
        <v>69</v>
      </c>
      <c r="E13">
        <v>2470</v>
      </c>
    </row>
    <row r="14" spans="1:8" hidden="1" x14ac:dyDescent="0.2">
      <c r="E14" t="s">
        <v>77</v>
      </c>
    </row>
    <row r="15" spans="1:8" hidden="1" x14ac:dyDescent="0.2">
      <c r="D15" t="s">
        <v>71</v>
      </c>
      <c r="E15">
        <v>1.01</v>
      </c>
    </row>
    <row r="16" spans="1:8" hidden="1" x14ac:dyDescent="0.2">
      <c r="E16" t="s">
        <v>72</v>
      </c>
    </row>
    <row r="17" spans="1:8" ht="15" hidden="1" x14ac:dyDescent="0.25">
      <c r="A17">
        <v>1</v>
      </c>
      <c r="B17" t="s">
        <v>62</v>
      </c>
      <c r="C17">
        <v>2025</v>
      </c>
      <c r="D17" t="s">
        <v>78</v>
      </c>
      <c r="E17" t="s">
        <v>79</v>
      </c>
      <c r="F17" s="56">
        <v>9000</v>
      </c>
      <c r="H17" s="20">
        <v>-28290.19</v>
      </c>
    </row>
    <row r="18" spans="1:8" hidden="1" x14ac:dyDescent="0.2">
      <c r="D18" t="s">
        <v>71</v>
      </c>
      <c r="E18">
        <v>1.01</v>
      </c>
    </row>
    <row r="19" spans="1:8" hidden="1" x14ac:dyDescent="0.2">
      <c r="E19" t="s">
        <v>72</v>
      </c>
    </row>
    <row r="20" spans="1:8" ht="15" x14ac:dyDescent="0.25">
      <c r="A20">
        <v>2</v>
      </c>
      <c r="B20" t="s">
        <v>62</v>
      </c>
      <c r="C20">
        <v>2025</v>
      </c>
      <c r="D20" s="42" t="s">
        <v>80</v>
      </c>
      <c r="E20" t="s">
        <v>81</v>
      </c>
      <c r="G20" s="54">
        <v>2000</v>
      </c>
      <c r="H20" s="20">
        <v>-30290.19</v>
      </c>
    </row>
    <row r="21" spans="1:8" hidden="1" x14ac:dyDescent="0.2">
      <c r="D21" t="s">
        <v>65</v>
      </c>
      <c r="E21" t="s">
        <v>82</v>
      </c>
    </row>
    <row r="22" spans="1:8" hidden="1" x14ac:dyDescent="0.2">
      <c r="D22" t="s">
        <v>67</v>
      </c>
      <c r="E22" t="s">
        <v>83</v>
      </c>
    </row>
    <row r="23" spans="1:8" hidden="1" x14ac:dyDescent="0.2">
      <c r="D23" t="s">
        <v>69</v>
      </c>
      <c r="E23">
        <v>2666</v>
      </c>
    </row>
    <row r="24" spans="1:8" hidden="1" x14ac:dyDescent="0.2">
      <c r="E24" t="s">
        <v>84</v>
      </c>
    </row>
    <row r="25" spans="1:8" hidden="1" x14ac:dyDescent="0.2">
      <c r="D25" t="s">
        <v>71</v>
      </c>
      <c r="E25">
        <v>1.01</v>
      </c>
    </row>
    <row r="26" spans="1:8" hidden="1" x14ac:dyDescent="0.2">
      <c r="E26" t="s">
        <v>72</v>
      </c>
    </row>
    <row r="27" spans="1:8" ht="15" x14ac:dyDescent="0.25">
      <c r="A27">
        <v>2</v>
      </c>
      <c r="B27" t="s">
        <v>62</v>
      </c>
      <c r="C27">
        <v>2025</v>
      </c>
      <c r="D27" s="42" t="s">
        <v>85</v>
      </c>
      <c r="E27" t="s">
        <v>86</v>
      </c>
      <c r="G27" s="54">
        <v>4195.55</v>
      </c>
      <c r="H27" s="20">
        <v>-34485.74</v>
      </c>
    </row>
    <row r="28" spans="1:8" hidden="1" x14ac:dyDescent="0.2">
      <c r="D28" t="s">
        <v>65</v>
      </c>
      <c r="E28" t="s">
        <v>87</v>
      </c>
    </row>
    <row r="29" spans="1:8" hidden="1" x14ac:dyDescent="0.2">
      <c r="D29" t="s">
        <v>67</v>
      </c>
      <c r="E29" t="s">
        <v>88</v>
      </c>
    </row>
    <row r="30" spans="1:8" hidden="1" x14ac:dyDescent="0.2">
      <c r="D30" t="s">
        <v>69</v>
      </c>
      <c r="E30">
        <v>2474</v>
      </c>
    </row>
    <row r="31" spans="1:8" hidden="1" x14ac:dyDescent="0.2">
      <c r="E31" t="s">
        <v>89</v>
      </c>
    </row>
    <row r="32" spans="1:8" hidden="1" x14ac:dyDescent="0.2">
      <c r="D32" t="s">
        <v>71</v>
      </c>
      <c r="E32">
        <v>1.01</v>
      </c>
    </row>
    <row r="33" spans="1:8" hidden="1" x14ac:dyDescent="0.2">
      <c r="E33" t="s">
        <v>72</v>
      </c>
    </row>
    <row r="34" spans="1:8" ht="15" x14ac:dyDescent="0.25">
      <c r="A34">
        <v>3</v>
      </c>
      <c r="B34" t="s">
        <v>62</v>
      </c>
      <c r="C34">
        <v>2025</v>
      </c>
      <c r="D34" s="42" t="s">
        <v>90</v>
      </c>
      <c r="E34" t="s">
        <v>91</v>
      </c>
      <c r="G34" s="54">
        <v>10000</v>
      </c>
      <c r="H34" s="20">
        <v>-44485.74</v>
      </c>
    </row>
    <row r="35" spans="1:8" hidden="1" x14ac:dyDescent="0.2">
      <c r="D35" t="s">
        <v>67</v>
      </c>
      <c r="E35" t="s">
        <v>92</v>
      </c>
    </row>
    <row r="36" spans="1:8" hidden="1" x14ac:dyDescent="0.2">
      <c r="D36" t="s">
        <v>69</v>
      </c>
      <c r="E36">
        <v>0</v>
      </c>
    </row>
    <row r="37" spans="1:8" hidden="1" x14ac:dyDescent="0.2">
      <c r="E37" t="s">
        <v>93</v>
      </c>
    </row>
    <row r="38" spans="1:8" hidden="1" x14ac:dyDescent="0.2">
      <c r="D38" t="s">
        <v>71</v>
      </c>
      <c r="E38">
        <v>1.01</v>
      </c>
    </row>
    <row r="39" spans="1:8" hidden="1" x14ac:dyDescent="0.2">
      <c r="E39" t="s">
        <v>72</v>
      </c>
    </row>
    <row r="40" spans="1:8" ht="15" x14ac:dyDescent="0.25">
      <c r="A40">
        <v>4</v>
      </c>
      <c r="B40" t="s">
        <v>62</v>
      </c>
      <c r="C40">
        <v>2025</v>
      </c>
      <c r="D40" s="42" t="s">
        <v>94</v>
      </c>
      <c r="E40" t="s">
        <v>95</v>
      </c>
      <c r="G40" s="54">
        <v>3200</v>
      </c>
      <c r="H40" s="20">
        <v>-47685.74</v>
      </c>
    </row>
    <row r="41" spans="1:8" hidden="1" x14ac:dyDescent="0.2">
      <c r="D41" t="s">
        <v>65</v>
      </c>
      <c r="E41" t="s">
        <v>96</v>
      </c>
    </row>
    <row r="42" spans="1:8" hidden="1" x14ac:dyDescent="0.2">
      <c r="D42" t="s">
        <v>67</v>
      </c>
      <c r="E42" t="s">
        <v>97</v>
      </c>
    </row>
    <row r="43" spans="1:8" hidden="1" x14ac:dyDescent="0.2">
      <c r="D43" t="s">
        <v>69</v>
      </c>
      <c r="E43">
        <v>2058</v>
      </c>
    </row>
    <row r="44" spans="1:8" hidden="1" x14ac:dyDescent="0.2">
      <c r="E44" t="s">
        <v>98</v>
      </c>
    </row>
    <row r="45" spans="1:8" hidden="1" x14ac:dyDescent="0.2">
      <c r="D45" t="s">
        <v>71</v>
      </c>
      <c r="E45">
        <v>1.01</v>
      </c>
    </row>
    <row r="46" spans="1:8" hidden="1" x14ac:dyDescent="0.2">
      <c r="E46" t="s">
        <v>72</v>
      </c>
    </row>
    <row r="47" spans="1:8" ht="15" x14ac:dyDescent="0.25">
      <c r="A47">
        <v>4</v>
      </c>
      <c r="B47" t="s">
        <v>62</v>
      </c>
      <c r="C47">
        <v>2025</v>
      </c>
      <c r="D47" s="42" t="s">
        <v>99</v>
      </c>
      <c r="E47" t="s">
        <v>100</v>
      </c>
      <c r="G47" s="54">
        <v>5104</v>
      </c>
      <c r="H47" s="20">
        <v>-52789.74</v>
      </c>
    </row>
    <row r="48" spans="1:8" hidden="1" x14ac:dyDescent="0.2">
      <c r="D48" t="s">
        <v>65</v>
      </c>
      <c r="E48" t="s">
        <v>101</v>
      </c>
    </row>
    <row r="49" spans="1:8" hidden="1" x14ac:dyDescent="0.2">
      <c r="D49" t="s">
        <v>67</v>
      </c>
      <c r="E49" t="s">
        <v>102</v>
      </c>
    </row>
    <row r="50" spans="1:8" hidden="1" x14ac:dyDescent="0.2">
      <c r="D50" t="s">
        <v>69</v>
      </c>
      <c r="E50">
        <v>1955</v>
      </c>
    </row>
    <row r="51" spans="1:8" hidden="1" x14ac:dyDescent="0.2">
      <c r="E51" t="s">
        <v>103</v>
      </c>
    </row>
    <row r="52" spans="1:8" hidden="1" x14ac:dyDescent="0.2">
      <c r="D52" t="s">
        <v>71</v>
      </c>
      <c r="E52">
        <v>1.01</v>
      </c>
    </row>
    <row r="53" spans="1:8" hidden="1" x14ac:dyDescent="0.2">
      <c r="E53" t="s">
        <v>72</v>
      </c>
    </row>
    <row r="54" spans="1:8" ht="15" x14ac:dyDescent="0.25">
      <c r="A54">
        <v>4</v>
      </c>
      <c r="B54" t="s">
        <v>62</v>
      </c>
      <c r="C54">
        <v>2025</v>
      </c>
      <c r="D54" s="42" t="s">
        <v>104</v>
      </c>
      <c r="E54" t="s">
        <v>105</v>
      </c>
      <c r="G54" s="54">
        <v>2661</v>
      </c>
      <c r="H54" s="20">
        <v>-55450.74</v>
      </c>
    </row>
    <row r="55" spans="1:8" hidden="1" x14ac:dyDescent="0.2">
      <c r="D55" t="s">
        <v>65</v>
      </c>
      <c r="E55" t="s">
        <v>106</v>
      </c>
    </row>
    <row r="56" spans="1:8" hidden="1" x14ac:dyDescent="0.2">
      <c r="D56" t="s">
        <v>67</v>
      </c>
      <c r="E56" t="s">
        <v>107</v>
      </c>
    </row>
    <row r="57" spans="1:8" hidden="1" x14ac:dyDescent="0.2">
      <c r="D57" t="s">
        <v>69</v>
      </c>
      <c r="E57">
        <v>1955</v>
      </c>
    </row>
    <row r="58" spans="1:8" hidden="1" x14ac:dyDescent="0.2">
      <c r="E58" t="s">
        <v>103</v>
      </c>
    </row>
    <row r="59" spans="1:8" hidden="1" x14ac:dyDescent="0.2">
      <c r="D59" t="s">
        <v>71</v>
      </c>
      <c r="E59">
        <v>1.01</v>
      </c>
    </row>
    <row r="60" spans="1:8" hidden="1" x14ac:dyDescent="0.2">
      <c r="E60" t="s">
        <v>72</v>
      </c>
    </row>
    <row r="61" spans="1:8" ht="15" hidden="1" x14ac:dyDescent="0.25">
      <c r="A61">
        <v>4</v>
      </c>
      <c r="B61" t="s">
        <v>62</v>
      </c>
      <c r="C61">
        <v>2025</v>
      </c>
      <c r="D61" t="s">
        <v>108</v>
      </c>
      <c r="E61" t="s">
        <v>109</v>
      </c>
      <c r="F61" s="56">
        <v>7800</v>
      </c>
      <c r="H61" s="20">
        <v>-47650.74</v>
      </c>
    </row>
    <row r="62" spans="1:8" hidden="1" x14ac:dyDescent="0.2">
      <c r="D62" t="s">
        <v>71</v>
      </c>
      <c r="E62">
        <v>1.01</v>
      </c>
    </row>
    <row r="63" spans="1:8" hidden="1" x14ac:dyDescent="0.2">
      <c r="E63" t="s">
        <v>72</v>
      </c>
    </row>
    <row r="64" spans="1:8" ht="15" x14ac:dyDescent="0.25">
      <c r="A64">
        <v>5</v>
      </c>
      <c r="B64" t="s">
        <v>62</v>
      </c>
      <c r="C64">
        <v>2025</v>
      </c>
      <c r="D64" s="42" t="s">
        <v>110</v>
      </c>
      <c r="E64" t="s">
        <v>74</v>
      </c>
      <c r="G64" s="54">
        <v>3800</v>
      </c>
      <c r="H64" s="20">
        <v>-51450.74</v>
      </c>
    </row>
    <row r="65" spans="1:8" hidden="1" x14ac:dyDescent="0.2">
      <c r="D65" t="s">
        <v>65</v>
      </c>
      <c r="E65" t="s">
        <v>111</v>
      </c>
    </row>
    <row r="66" spans="1:8" hidden="1" x14ac:dyDescent="0.2">
      <c r="D66" t="s">
        <v>67</v>
      </c>
      <c r="E66" t="s">
        <v>112</v>
      </c>
    </row>
    <row r="67" spans="1:8" hidden="1" x14ac:dyDescent="0.2">
      <c r="D67" t="s">
        <v>69</v>
      </c>
      <c r="E67">
        <v>2752</v>
      </c>
    </row>
    <row r="68" spans="1:8" hidden="1" x14ac:dyDescent="0.2">
      <c r="E68" t="s">
        <v>113</v>
      </c>
    </row>
    <row r="69" spans="1:8" hidden="1" x14ac:dyDescent="0.2">
      <c r="D69" t="s">
        <v>71</v>
      </c>
      <c r="E69">
        <v>1.01</v>
      </c>
    </row>
    <row r="70" spans="1:8" hidden="1" x14ac:dyDescent="0.2">
      <c r="E70" t="s">
        <v>72</v>
      </c>
    </row>
    <row r="71" spans="1:8" ht="15" x14ac:dyDescent="0.25">
      <c r="A71">
        <v>5</v>
      </c>
      <c r="B71" t="s">
        <v>62</v>
      </c>
      <c r="C71">
        <v>2025</v>
      </c>
      <c r="D71" s="42" t="s">
        <v>114</v>
      </c>
      <c r="E71" t="s">
        <v>115</v>
      </c>
      <c r="G71" s="54">
        <v>3000</v>
      </c>
      <c r="H71" s="20">
        <v>-54450.74</v>
      </c>
    </row>
    <row r="72" spans="1:8" hidden="1" x14ac:dyDescent="0.2">
      <c r="D72" t="s">
        <v>65</v>
      </c>
      <c r="E72" t="s">
        <v>116</v>
      </c>
    </row>
    <row r="73" spans="1:8" hidden="1" x14ac:dyDescent="0.2">
      <c r="D73" t="s">
        <v>67</v>
      </c>
      <c r="E73" t="s">
        <v>117</v>
      </c>
    </row>
    <row r="74" spans="1:8" hidden="1" x14ac:dyDescent="0.2">
      <c r="D74" t="s">
        <v>69</v>
      </c>
      <c r="E74">
        <v>3673</v>
      </c>
    </row>
    <row r="75" spans="1:8" hidden="1" x14ac:dyDescent="0.2">
      <c r="E75" t="s">
        <v>118</v>
      </c>
    </row>
    <row r="76" spans="1:8" hidden="1" x14ac:dyDescent="0.2">
      <c r="D76" t="s">
        <v>71</v>
      </c>
      <c r="E76">
        <v>1.01</v>
      </c>
    </row>
    <row r="77" spans="1:8" hidden="1" x14ac:dyDescent="0.2">
      <c r="E77" t="s">
        <v>72</v>
      </c>
    </row>
    <row r="78" spans="1:8" ht="15" x14ac:dyDescent="0.25">
      <c r="A78">
        <v>5</v>
      </c>
      <c r="B78" t="s">
        <v>62</v>
      </c>
      <c r="C78">
        <v>2025</v>
      </c>
      <c r="D78" s="42" t="s">
        <v>119</v>
      </c>
      <c r="E78" t="s">
        <v>120</v>
      </c>
      <c r="G78" s="54">
        <v>3396</v>
      </c>
      <c r="H78" s="20">
        <v>-57846.74</v>
      </c>
    </row>
    <row r="79" spans="1:8" hidden="1" x14ac:dyDescent="0.2">
      <c r="D79" t="s">
        <v>65</v>
      </c>
      <c r="E79" t="s">
        <v>121</v>
      </c>
    </row>
    <row r="80" spans="1:8" hidden="1" x14ac:dyDescent="0.2">
      <c r="D80" t="s">
        <v>67</v>
      </c>
      <c r="E80" t="s">
        <v>122</v>
      </c>
    </row>
    <row r="81" spans="1:8" hidden="1" x14ac:dyDescent="0.2">
      <c r="D81" t="s">
        <v>69</v>
      </c>
      <c r="E81">
        <v>35057</v>
      </c>
    </row>
    <row r="82" spans="1:8" hidden="1" x14ac:dyDescent="0.2">
      <c r="E82" t="s">
        <v>123</v>
      </c>
    </row>
    <row r="83" spans="1:8" hidden="1" x14ac:dyDescent="0.2">
      <c r="D83" t="s">
        <v>71</v>
      </c>
      <c r="E83">
        <v>1.01</v>
      </c>
    </row>
    <row r="84" spans="1:8" hidden="1" x14ac:dyDescent="0.2">
      <c r="E84" t="s">
        <v>72</v>
      </c>
    </row>
    <row r="85" spans="1:8" ht="15" x14ac:dyDescent="0.25">
      <c r="A85">
        <v>5</v>
      </c>
      <c r="B85" t="s">
        <v>62</v>
      </c>
      <c r="C85">
        <v>2025</v>
      </c>
      <c r="D85" s="42" t="s">
        <v>124</v>
      </c>
      <c r="E85" t="s">
        <v>125</v>
      </c>
      <c r="G85" s="42">
        <v>300</v>
      </c>
      <c r="H85" s="20">
        <v>-58146.74</v>
      </c>
    </row>
    <row r="86" spans="1:8" hidden="1" x14ac:dyDescent="0.2">
      <c r="D86" t="s">
        <v>65</v>
      </c>
      <c r="E86" t="s">
        <v>126</v>
      </c>
    </row>
    <row r="87" spans="1:8" hidden="1" x14ac:dyDescent="0.2">
      <c r="D87" t="s">
        <v>67</v>
      </c>
      <c r="E87" t="s">
        <v>127</v>
      </c>
    </row>
    <row r="88" spans="1:8" hidden="1" x14ac:dyDescent="0.2">
      <c r="D88" t="s">
        <v>69</v>
      </c>
      <c r="E88">
        <v>3149</v>
      </c>
    </row>
    <row r="89" spans="1:8" hidden="1" x14ac:dyDescent="0.2">
      <c r="E89" t="s">
        <v>128</v>
      </c>
    </row>
    <row r="90" spans="1:8" hidden="1" x14ac:dyDescent="0.2">
      <c r="D90" t="s">
        <v>71</v>
      </c>
      <c r="E90">
        <v>1.01</v>
      </c>
    </row>
    <row r="91" spans="1:8" hidden="1" x14ac:dyDescent="0.2">
      <c r="E91" t="s">
        <v>72</v>
      </c>
    </row>
    <row r="92" spans="1:8" ht="15" x14ac:dyDescent="0.25">
      <c r="A92">
        <v>5</v>
      </c>
      <c r="B92" t="s">
        <v>62</v>
      </c>
      <c r="C92">
        <v>2025</v>
      </c>
      <c r="D92" s="42" t="s">
        <v>129</v>
      </c>
      <c r="E92" t="s">
        <v>130</v>
      </c>
      <c r="G92" s="54">
        <v>2318</v>
      </c>
      <c r="H92" s="20">
        <v>-60464.74</v>
      </c>
    </row>
    <row r="93" spans="1:8" hidden="1" x14ac:dyDescent="0.2">
      <c r="D93" t="s">
        <v>65</v>
      </c>
      <c r="E93" t="s">
        <v>131</v>
      </c>
    </row>
    <row r="94" spans="1:8" hidden="1" x14ac:dyDescent="0.2">
      <c r="D94" t="s">
        <v>67</v>
      </c>
      <c r="E94" t="s">
        <v>132</v>
      </c>
    </row>
    <row r="95" spans="1:8" hidden="1" x14ac:dyDescent="0.2">
      <c r="D95" t="s">
        <v>69</v>
      </c>
      <c r="E95">
        <v>2763</v>
      </c>
    </row>
    <row r="96" spans="1:8" hidden="1" x14ac:dyDescent="0.2">
      <c r="E96" t="s">
        <v>133</v>
      </c>
    </row>
    <row r="97" spans="1:8" hidden="1" x14ac:dyDescent="0.2">
      <c r="D97" t="s">
        <v>71</v>
      </c>
      <c r="E97">
        <v>1.01</v>
      </c>
    </row>
    <row r="98" spans="1:8" hidden="1" x14ac:dyDescent="0.2">
      <c r="E98" t="s">
        <v>72</v>
      </c>
    </row>
    <row r="99" spans="1:8" ht="15" hidden="1" x14ac:dyDescent="0.25">
      <c r="A99">
        <v>5</v>
      </c>
      <c r="B99" t="s">
        <v>62</v>
      </c>
      <c r="C99">
        <v>2025</v>
      </c>
      <c r="D99" t="s">
        <v>134</v>
      </c>
      <c r="E99" t="s">
        <v>135</v>
      </c>
      <c r="F99" s="56">
        <v>1060</v>
      </c>
      <c r="H99" s="20">
        <v>-59404.74</v>
      </c>
    </row>
    <row r="100" spans="1:8" hidden="1" x14ac:dyDescent="0.2">
      <c r="D100" t="s">
        <v>71</v>
      </c>
      <c r="E100">
        <v>1.01</v>
      </c>
    </row>
    <row r="101" spans="1:8" hidden="1" x14ac:dyDescent="0.2">
      <c r="E101" t="s">
        <v>72</v>
      </c>
    </row>
    <row r="102" spans="1:8" ht="15" x14ac:dyDescent="0.25">
      <c r="A102">
        <v>6</v>
      </c>
      <c r="B102" t="s">
        <v>62</v>
      </c>
      <c r="C102">
        <v>2025</v>
      </c>
      <c r="D102" s="42" t="s">
        <v>136</v>
      </c>
      <c r="E102" t="s">
        <v>137</v>
      </c>
      <c r="G102" s="42">
        <v>0</v>
      </c>
      <c r="H102" s="20">
        <v>-59404.74</v>
      </c>
    </row>
    <row r="103" spans="1:8" hidden="1" x14ac:dyDescent="0.2">
      <c r="D103" t="s">
        <v>67</v>
      </c>
      <c r="E103" t="s">
        <v>138</v>
      </c>
    </row>
    <row r="104" spans="1:8" hidden="1" x14ac:dyDescent="0.2">
      <c r="D104" t="s">
        <v>69</v>
      </c>
      <c r="E104">
        <v>0</v>
      </c>
    </row>
    <row r="105" spans="1:8" hidden="1" x14ac:dyDescent="0.2">
      <c r="E105" t="s">
        <v>93</v>
      </c>
    </row>
    <row r="106" spans="1:8" hidden="1" x14ac:dyDescent="0.2">
      <c r="D106" t="s">
        <v>71</v>
      </c>
      <c r="E106">
        <v>1.01</v>
      </c>
    </row>
    <row r="107" spans="1:8" hidden="1" x14ac:dyDescent="0.2">
      <c r="E107" t="s">
        <v>72</v>
      </c>
    </row>
    <row r="108" spans="1:8" ht="15" x14ac:dyDescent="0.25">
      <c r="A108">
        <v>6</v>
      </c>
      <c r="B108" t="s">
        <v>62</v>
      </c>
      <c r="C108">
        <v>2025</v>
      </c>
      <c r="D108" s="42" t="s">
        <v>139</v>
      </c>
      <c r="E108" t="s">
        <v>137</v>
      </c>
      <c r="G108" s="42">
        <v>0</v>
      </c>
      <c r="H108" s="20">
        <v>-59404.74</v>
      </c>
    </row>
    <row r="109" spans="1:8" hidden="1" x14ac:dyDescent="0.2">
      <c r="D109" t="s">
        <v>67</v>
      </c>
      <c r="E109" t="s">
        <v>140</v>
      </c>
    </row>
    <row r="110" spans="1:8" hidden="1" x14ac:dyDescent="0.2">
      <c r="D110" t="s">
        <v>69</v>
      </c>
      <c r="E110">
        <v>0</v>
      </c>
    </row>
    <row r="111" spans="1:8" hidden="1" x14ac:dyDescent="0.2">
      <c r="E111" t="s">
        <v>93</v>
      </c>
    </row>
    <row r="112" spans="1:8" hidden="1" x14ac:dyDescent="0.2">
      <c r="D112" t="s">
        <v>71</v>
      </c>
      <c r="E112">
        <v>1.01</v>
      </c>
    </row>
    <row r="113" spans="1:8" hidden="1" x14ac:dyDescent="0.2">
      <c r="E113" t="s">
        <v>72</v>
      </c>
    </row>
    <row r="114" spans="1:8" ht="15" x14ac:dyDescent="0.25">
      <c r="A114">
        <v>8</v>
      </c>
      <c r="B114" t="s">
        <v>62</v>
      </c>
      <c r="C114">
        <v>2025</v>
      </c>
      <c r="D114" s="42" t="s">
        <v>141</v>
      </c>
      <c r="E114" t="s">
        <v>137</v>
      </c>
      <c r="G114" s="42">
        <v>0</v>
      </c>
      <c r="H114" s="20">
        <v>-59404.74</v>
      </c>
    </row>
    <row r="115" spans="1:8" hidden="1" x14ac:dyDescent="0.2">
      <c r="D115" t="s">
        <v>67</v>
      </c>
      <c r="E115" t="s">
        <v>142</v>
      </c>
    </row>
    <row r="116" spans="1:8" hidden="1" x14ac:dyDescent="0.2">
      <c r="D116" t="s">
        <v>69</v>
      </c>
      <c r="E116">
        <v>0</v>
      </c>
    </row>
    <row r="117" spans="1:8" hidden="1" x14ac:dyDescent="0.2">
      <c r="E117" t="s">
        <v>93</v>
      </c>
    </row>
    <row r="118" spans="1:8" hidden="1" x14ac:dyDescent="0.2">
      <c r="D118" t="s">
        <v>71</v>
      </c>
      <c r="E118">
        <v>1.01</v>
      </c>
    </row>
    <row r="119" spans="1:8" hidden="1" x14ac:dyDescent="0.2">
      <c r="E119" t="s">
        <v>72</v>
      </c>
    </row>
    <row r="120" spans="1:8" ht="15" x14ac:dyDescent="0.25">
      <c r="A120">
        <v>8</v>
      </c>
      <c r="B120" t="s">
        <v>62</v>
      </c>
      <c r="C120">
        <v>2025</v>
      </c>
      <c r="D120" s="42" t="s">
        <v>143</v>
      </c>
      <c r="E120" t="s">
        <v>144</v>
      </c>
      <c r="G120" s="54">
        <v>1800</v>
      </c>
      <c r="H120" s="20">
        <v>-61204.74</v>
      </c>
    </row>
    <row r="121" spans="1:8" hidden="1" x14ac:dyDescent="0.2">
      <c r="D121" t="s">
        <v>65</v>
      </c>
      <c r="E121" t="s">
        <v>145</v>
      </c>
    </row>
    <row r="122" spans="1:8" hidden="1" x14ac:dyDescent="0.2">
      <c r="D122" t="s">
        <v>67</v>
      </c>
      <c r="E122" t="s">
        <v>146</v>
      </c>
    </row>
    <row r="123" spans="1:8" hidden="1" x14ac:dyDescent="0.2">
      <c r="D123" t="s">
        <v>69</v>
      </c>
      <c r="E123">
        <v>3688</v>
      </c>
    </row>
    <row r="124" spans="1:8" hidden="1" x14ac:dyDescent="0.2">
      <c r="E124" t="s">
        <v>147</v>
      </c>
    </row>
    <row r="125" spans="1:8" hidden="1" x14ac:dyDescent="0.2">
      <c r="D125" t="s">
        <v>71</v>
      </c>
      <c r="E125">
        <v>1.01</v>
      </c>
    </row>
    <row r="126" spans="1:8" hidden="1" x14ac:dyDescent="0.2">
      <c r="E126" t="s">
        <v>72</v>
      </c>
    </row>
    <row r="127" spans="1:8" ht="15" hidden="1" x14ac:dyDescent="0.25">
      <c r="A127">
        <v>8</v>
      </c>
      <c r="B127" t="s">
        <v>62</v>
      </c>
      <c r="C127">
        <v>2025</v>
      </c>
      <c r="D127" t="s">
        <v>148</v>
      </c>
      <c r="E127" t="s">
        <v>149</v>
      </c>
      <c r="F127" s="56">
        <v>21500</v>
      </c>
      <c r="H127" s="20">
        <v>-39704.74</v>
      </c>
    </row>
    <row r="128" spans="1:8" hidden="1" x14ac:dyDescent="0.2">
      <c r="D128" t="s">
        <v>71</v>
      </c>
      <c r="E128">
        <v>1.01</v>
      </c>
    </row>
    <row r="129" spans="1:8" hidden="1" x14ac:dyDescent="0.2">
      <c r="E129" t="s">
        <v>72</v>
      </c>
    </row>
    <row r="130" spans="1:8" ht="15" hidden="1" x14ac:dyDescent="0.25">
      <c r="A130">
        <v>8</v>
      </c>
      <c r="B130" t="s">
        <v>62</v>
      </c>
      <c r="C130">
        <v>2025</v>
      </c>
      <c r="D130" t="s">
        <v>148</v>
      </c>
      <c r="E130" t="s">
        <v>149</v>
      </c>
      <c r="F130" s="56">
        <v>1245</v>
      </c>
      <c r="H130" s="20">
        <v>-38459.74</v>
      </c>
    </row>
    <row r="131" spans="1:8" hidden="1" x14ac:dyDescent="0.2">
      <c r="D131" t="s">
        <v>71</v>
      </c>
      <c r="E131">
        <v>1.01</v>
      </c>
    </row>
    <row r="132" spans="1:8" hidden="1" x14ac:dyDescent="0.2">
      <c r="E132" t="s">
        <v>72</v>
      </c>
    </row>
    <row r="133" spans="1:8" ht="15" x14ac:dyDescent="0.25">
      <c r="A133">
        <v>9</v>
      </c>
      <c r="B133" t="s">
        <v>62</v>
      </c>
      <c r="C133">
        <v>2025</v>
      </c>
      <c r="D133" s="42" t="s">
        <v>150</v>
      </c>
      <c r="E133" t="s">
        <v>151</v>
      </c>
      <c r="G133" s="54">
        <v>5000</v>
      </c>
      <c r="H133" s="20">
        <v>-43459.74</v>
      </c>
    </row>
    <row r="134" spans="1:8" hidden="1" x14ac:dyDescent="0.2">
      <c r="D134" t="s">
        <v>65</v>
      </c>
      <c r="E134" t="s">
        <v>152</v>
      </c>
    </row>
    <row r="135" spans="1:8" hidden="1" x14ac:dyDescent="0.2">
      <c r="D135" t="s">
        <v>67</v>
      </c>
      <c r="E135" t="s">
        <v>153</v>
      </c>
    </row>
    <row r="136" spans="1:8" hidden="1" x14ac:dyDescent="0.2">
      <c r="D136" t="s">
        <v>69</v>
      </c>
      <c r="E136">
        <v>1377</v>
      </c>
    </row>
    <row r="137" spans="1:8" hidden="1" x14ac:dyDescent="0.2">
      <c r="E137" t="s">
        <v>154</v>
      </c>
    </row>
    <row r="138" spans="1:8" hidden="1" x14ac:dyDescent="0.2">
      <c r="D138" t="s">
        <v>71</v>
      </c>
      <c r="E138">
        <v>1.01</v>
      </c>
    </row>
    <row r="139" spans="1:8" hidden="1" x14ac:dyDescent="0.2">
      <c r="E139" t="s">
        <v>72</v>
      </c>
    </row>
    <row r="140" spans="1:8" ht="15" x14ac:dyDescent="0.25">
      <c r="A140">
        <v>9</v>
      </c>
      <c r="B140" t="s">
        <v>62</v>
      </c>
      <c r="C140">
        <v>2025</v>
      </c>
      <c r="D140" s="42" t="s">
        <v>155</v>
      </c>
      <c r="E140" t="s">
        <v>151</v>
      </c>
      <c r="G140" s="54">
        <v>1850</v>
      </c>
      <c r="H140" s="20">
        <v>-45309.74</v>
      </c>
    </row>
    <row r="141" spans="1:8" hidden="1" x14ac:dyDescent="0.2">
      <c r="D141" t="s">
        <v>65</v>
      </c>
      <c r="E141" t="s">
        <v>156</v>
      </c>
    </row>
    <row r="142" spans="1:8" hidden="1" x14ac:dyDescent="0.2">
      <c r="D142" t="s">
        <v>67</v>
      </c>
      <c r="E142" t="s">
        <v>157</v>
      </c>
    </row>
    <row r="143" spans="1:8" hidden="1" x14ac:dyDescent="0.2">
      <c r="D143" t="s">
        <v>69</v>
      </c>
      <c r="E143">
        <v>3577</v>
      </c>
    </row>
    <row r="144" spans="1:8" hidden="1" x14ac:dyDescent="0.2">
      <c r="E144" t="s">
        <v>158</v>
      </c>
    </row>
    <row r="145" spans="1:8" hidden="1" x14ac:dyDescent="0.2">
      <c r="D145" t="s">
        <v>71</v>
      </c>
      <c r="E145">
        <v>1.01</v>
      </c>
    </row>
    <row r="146" spans="1:8" hidden="1" x14ac:dyDescent="0.2">
      <c r="E146" t="s">
        <v>72</v>
      </c>
    </row>
    <row r="147" spans="1:8" ht="15" x14ac:dyDescent="0.25">
      <c r="A147">
        <v>9</v>
      </c>
      <c r="B147" t="s">
        <v>62</v>
      </c>
      <c r="C147">
        <v>2025</v>
      </c>
      <c r="D147" s="42" t="s">
        <v>159</v>
      </c>
      <c r="E147" t="s">
        <v>160</v>
      </c>
      <c r="G147" s="54">
        <v>1500</v>
      </c>
      <c r="H147" s="20">
        <v>-46809.74</v>
      </c>
    </row>
    <row r="148" spans="1:8" hidden="1" x14ac:dyDescent="0.2">
      <c r="D148" t="s">
        <v>65</v>
      </c>
      <c r="E148" t="s">
        <v>161</v>
      </c>
    </row>
    <row r="149" spans="1:8" hidden="1" x14ac:dyDescent="0.2">
      <c r="D149" t="s">
        <v>67</v>
      </c>
      <c r="E149" t="s">
        <v>162</v>
      </c>
    </row>
    <row r="150" spans="1:8" hidden="1" x14ac:dyDescent="0.2">
      <c r="D150" t="s">
        <v>69</v>
      </c>
      <c r="E150">
        <v>3181</v>
      </c>
    </row>
    <row r="151" spans="1:8" hidden="1" x14ac:dyDescent="0.2">
      <c r="E151" t="s">
        <v>163</v>
      </c>
    </row>
    <row r="152" spans="1:8" hidden="1" x14ac:dyDescent="0.2">
      <c r="D152" t="s">
        <v>71</v>
      </c>
      <c r="E152">
        <v>1.01</v>
      </c>
    </row>
    <row r="153" spans="1:8" hidden="1" x14ac:dyDescent="0.2">
      <c r="E153" t="s">
        <v>72</v>
      </c>
    </row>
    <row r="154" spans="1:8" ht="15" x14ac:dyDescent="0.25">
      <c r="A154">
        <v>9</v>
      </c>
      <c r="B154" t="s">
        <v>62</v>
      </c>
      <c r="C154">
        <v>2025</v>
      </c>
      <c r="D154" s="42" t="s">
        <v>164</v>
      </c>
      <c r="E154" t="s">
        <v>137</v>
      </c>
      <c r="G154" s="42">
        <v>0</v>
      </c>
      <c r="H154" s="20">
        <v>-46809.74</v>
      </c>
    </row>
    <row r="155" spans="1:8" hidden="1" x14ac:dyDescent="0.2">
      <c r="D155" t="s">
        <v>67</v>
      </c>
      <c r="E155" t="s">
        <v>165</v>
      </c>
    </row>
    <row r="156" spans="1:8" hidden="1" x14ac:dyDescent="0.2">
      <c r="D156" t="s">
        <v>69</v>
      </c>
      <c r="E156">
        <v>0</v>
      </c>
    </row>
    <row r="157" spans="1:8" hidden="1" x14ac:dyDescent="0.2">
      <c r="E157" t="s">
        <v>93</v>
      </c>
    </row>
    <row r="158" spans="1:8" hidden="1" x14ac:dyDescent="0.2">
      <c r="D158" t="s">
        <v>71</v>
      </c>
      <c r="E158">
        <v>1.01</v>
      </c>
    </row>
    <row r="159" spans="1:8" hidden="1" x14ac:dyDescent="0.2">
      <c r="E159" t="s">
        <v>72</v>
      </c>
    </row>
    <row r="160" spans="1:8" ht="15" x14ac:dyDescent="0.25">
      <c r="A160">
        <v>9</v>
      </c>
      <c r="B160" t="s">
        <v>62</v>
      </c>
      <c r="C160">
        <v>2025</v>
      </c>
      <c r="D160" s="42" t="s">
        <v>166</v>
      </c>
      <c r="E160" t="s">
        <v>137</v>
      </c>
      <c r="G160" s="42">
        <v>0</v>
      </c>
      <c r="H160" s="20">
        <v>-46809.74</v>
      </c>
    </row>
    <row r="161" spans="1:8" hidden="1" x14ac:dyDescent="0.2">
      <c r="D161" t="s">
        <v>67</v>
      </c>
      <c r="E161" t="s">
        <v>167</v>
      </c>
    </row>
    <row r="162" spans="1:8" hidden="1" x14ac:dyDescent="0.2">
      <c r="D162" t="s">
        <v>69</v>
      </c>
      <c r="E162">
        <v>0</v>
      </c>
    </row>
    <row r="163" spans="1:8" hidden="1" x14ac:dyDescent="0.2">
      <c r="E163" t="s">
        <v>93</v>
      </c>
    </row>
    <row r="164" spans="1:8" hidden="1" x14ac:dyDescent="0.2">
      <c r="D164" t="s">
        <v>71</v>
      </c>
      <c r="E164">
        <v>1.01</v>
      </c>
    </row>
    <row r="165" spans="1:8" hidden="1" x14ac:dyDescent="0.2">
      <c r="E165" t="s">
        <v>72</v>
      </c>
    </row>
    <row r="166" spans="1:8" ht="15" x14ac:dyDescent="0.25">
      <c r="A166">
        <v>9</v>
      </c>
      <c r="B166" t="s">
        <v>62</v>
      </c>
      <c r="C166">
        <v>2025</v>
      </c>
      <c r="D166" s="42" t="s">
        <v>168</v>
      </c>
      <c r="E166" t="s">
        <v>169</v>
      </c>
      <c r="G166" s="54">
        <v>13577</v>
      </c>
      <c r="H166" s="20">
        <v>-60386.74</v>
      </c>
    </row>
    <row r="167" spans="1:8" hidden="1" x14ac:dyDescent="0.2">
      <c r="D167" t="s">
        <v>65</v>
      </c>
      <c r="E167" t="s">
        <v>170</v>
      </c>
    </row>
    <row r="168" spans="1:8" hidden="1" x14ac:dyDescent="0.2">
      <c r="D168" t="s">
        <v>67</v>
      </c>
      <c r="E168" t="s">
        <v>171</v>
      </c>
    </row>
    <row r="169" spans="1:8" hidden="1" x14ac:dyDescent="0.2">
      <c r="D169" t="s">
        <v>69</v>
      </c>
      <c r="E169">
        <v>411</v>
      </c>
    </row>
    <row r="170" spans="1:8" hidden="1" x14ac:dyDescent="0.2">
      <c r="E170" t="s">
        <v>172</v>
      </c>
    </row>
    <row r="171" spans="1:8" hidden="1" x14ac:dyDescent="0.2">
      <c r="E171" t="s">
        <v>173</v>
      </c>
    </row>
    <row r="172" spans="1:8" hidden="1" x14ac:dyDescent="0.2">
      <c r="D172" t="s">
        <v>71</v>
      </c>
      <c r="E172">
        <v>1.01</v>
      </c>
    </row>
    <row r="173" spans="1:8" hidden="1" x14ac:dyDescent="0.2">
      <c r="E173" t="s">
        <v>72</v>
      </c>
    </row>
    <row r="174" spans="1:8" ht="15" x14ac:dyDescent="0.25">
      <c r="A174">
        <v>9</v>
      </c>
      <c r="B174" t="s">
        <v>62</v>
      </c>
      <c r="C174">
        <v>2025</v>
      </c>
      <c r="D174" s="42" t="s">
        <v>174</v>
      </c>
      <c r="E174" t="s">
        <v>175</v>
      </c>
      <c r="G174" s="54">
        <v>42919</v>
      </c>
      <c r="H174" s="20">
        <v>-103305.74</v>
      </c>
    </row>
    <row r="175" spans="1:8" hidden="1" x14ac:dyDescent="0.2">
      <c r="D175" t="s">
        <v>65</v>
      </c>
      <c r="E175" t="s">
        <v>176</v>
      </c>
    </row>
    <row r="176" spans="1:8" hidden="1" x14ac:dyDescent="0.2">
      <c r="D176" t="s">
        <v>67</v>
      </c>
      <c r="E176" t="s">
        <v>177</v>
      </c>
    </row>
    <row r="177" spans="1:8" hidden="1" x14ac:dyDescent="0.2">
      <c r="D177" t="s">
        <v>69</v>
      </c>
      <c r="E177">
        <v>1456</v>
      </c>
    </row>
    <row r="178" spans="1:8" hidden="1" x14ac:dyDescent="0.2">
      <c r="E178" t="s">
        <v>178</v>
      </c>
    </row>
    <row r="179" spans="1:8" hidden="1" x14ac:dyDescent="0.2">
      <c r="D179" t="s">
        <v>71</v>
      </c>
      <c r="E179">
        <v>1.01</v>
      </c>
    </row>
    <row r="180" spans="1:8" hidden="1" x14ac:dyDescent="0.2">
      <c r="E180" t="s">
        <v>72</v>
      </c>
    </row>
    <row r="181" spans="1:8" ht="15" hidden="1" x14ac:dyDescent="0.25">
      <c r="A181">
        <v>9</v>
      </c>
      <c r="B181" t="s">
        <v>62</v>
      </c>
      <c r="C181">
        <v>2025</v>
      </c>
      <c r="D181" t="s">
        <v>179</v>
      </c>
      <c r="E181" t="s">
        <v>180</v>
      </c>
      <c r="F181" s="56">
        <v>53000</v>
      </c>
      <c r="H181" s="20">
        <v>-50305.74</v>
      </c>
    </row>
    <row r="182" spans="1:8" hidden="1" x14ac:dyDescent="0.2">
      <c r="D182" t="s">
        <v>71</v>
      </c>
      <c r="E182">
        <v>1.01</v>
      </c>
    </row>
    <row r="183" spans="1:8" hidden="1" x14ac:dyDescent="0.2">
      <c r="E183" t="s">
        <v>72</v>
      </c>
    </row>
    <row r="184" spans="1:8" ht="15" x14ac:dyDescent="0.25">
      <c r="A184">
        <v>10</v>
      </c>
      <c r="B184" t="s">
        <v>62</v>
      </c>
      <c r="C184">
        <v>2025</v>
      </c>
      <c r="D184" s="42" t="s">
        <v>181</v>
      </c>
      <c r="E184" t="s">
        <v>182</v>
      </c>
      <c r="G184" s="54">
        <v>1000</v>
      </c>
      <c r="H184" s="20">
        <v>-51305.74</v>
      </c>
    </row>
    <row r="185" spans="1:8" hidden="1" x14ac:dyDescent="0.2">
      <c r="D185" t="s">
        <v>65</v>
      </c>
      <c r="E185" t="s">
        <v>183</v>
      </c>
    </row>
    <row r="186" spans="1:8" hidden="1" x14ac:dyDescent="0.2">
      <c r="D186" t="s">
        <v>67</v>
      </c>
      <c r="E186" t="s">
        <v>184</v>
      </c>
    </row>
    <row r="187" spans="1:8" hidden="1" x14ac:dyDescent="0.2">
      <c r="D187" t="s">
        <v>69</v>
      </c>
      <c r="E187">
        <v>3539</v>
      </c>
    </row>
    <row r="188" spans="1:8" hidden="1" x14ac:dyDescent="0.2">
      <c r="E188" t="s">
        <v>185</v>
      </c>
    </row>
    <row r="189" spans="1:8" hidden="1" x14ac:dyDescent="0.2">
      <c r="D189" t="s">
        <v>71</v>
      </c>
      <c r="E189">
        <v>1.01</v>
      </c>
    </row>
    <row r="190" spans="1:8" hidden="1" x14ac:dyDescent="0.2">
      <c r="E190" t="s">
        <v>72</v>
      </c>
    </row>
    <row r="191" spans="1:8" ht="15" x14ac:dyDescent="0.25">
      <c r="A191">
        <v>10</v>
      </c>
      <c r="B191" t="s">
        <v>62</v>
      </c>
      <c r="C191">
        <v>2025</v>
      </c>
      <c r="D191" s="42" t="s">
        <v>186</v>
      </c>
      <c r="E191" t="s">
        <v>137</v>
      </c>
      <c r="G191" s="42">
        <v>0</v>
      </c>
      <c r="H191" s="20">
        <v>-51305.74</v>
      </c>
    </row>
    <row r="192" spans="1:8" hidden="1" x14ac:dyDescent="0.2">
      <c r="D192" t="s">
        <v>67</v>
      </c>
      <c r="E192" t="s">
        <v>187</v>
      </c>
    </row>
    <row r="193" spans="1:8" hidden="1" x14ac:dyDescent="0.2">
      <c r="D193" t="s">
        <v>69</v>
      </c>
      <c r="E193">
        <v>0</v>
      </c>
    </row>
    <row r="194" spans="1:8" hidden="1" x14ac:dyDescent="0.2">
      <c r="E194" t="s">
        <v>93</v>
      </c>
    </row>
    <row r="195" spans="1:8" hidden="1" x14ac:dyDescent="0.2">
      <c r="D195" t="s">
        <v>71</v>
      </c>
      <c r="E195">
        <v>1.01</v>
      </c>
    </row>
    <row r="196" spans="1:8" hidden="1" x14ac:dyDescent="0.2">
      <c r="E196" t="s">
        <v>72</v>
      </c>
    </row>
    <row r="197" spans="1:8" ht="15" x14ac:dyDescent="0.25">
      <c r="A197">
        <v>10</v>
      </c>
      <c r="B197" t="s">
        <v>62</v>
      </c>
      <c r="C197">
        <v>2025</v>
      </c>
      <c r="D197" s="42" t="s">
        <v>188</v>
      </c>
      <c r="E197" t="s">
        <v>189</v>
      </c>
      <c r="G197" s="54">
        <v>3000</v>
      </c>
      <c r="H197" s="20">
        <v>-54305.74</v>
      </c>
    </row>
    <row r="198" spans="1:8" hidden="1" x14ac:dyDescent="0.2">
      <c r="D198" t="s">
        <v>65</v>
      </c>
      <c r="E198" t="s">
        <v>190</v>
      </c>
    </row>
    <row r="199" spans="1:8" hidden="1" x14ac:dyDescent="0.2">
      <c r="D199" t="s">
        <v>67</v>
      </c>
      <c r="E199" t="s">
        <v>191</v>
      </c>
    </row>
    <row r="200" spans="1:8" hidden="1" x14ac:dyDescent="0.2">
      <c r="D200" t="s">
        <v>69</v>
      </c>
      <c r="E200">
        <v>3578</v>
      </c>
    </row>
    <row r="201" spans="1:8" hidden="1" x14ac:dyDescent="0.2">
      <c r="E201" t="s">
        <v>192</v>
      </c>
    </row>
    <row r="202" spans="1:8" hidden="1" x14ac:dyDescent="0.2">
      <c r="D202" t="s">
        <v>71</v>
      </c>
      <c r="E202">
        <v>1.01</v>
      </c>
    </row>
    <row r="203" spans="1:8" hidden="1" x14ac:dyDescent="0.2">
      <c r="E203" t="s">
        <v>72</v>
      </c>
    </row>
    <row r="204" spans="1:8" ht="15" x14ac:dyDescent="0.25">
      <c r="A204">
        <v>11</v>
      </c>
      <c r="B204" t="s">
        <v>62</v>
      </c>
      <c r="C204">
        <v>2025</v>
      </c>
      <c r="D204" s="42" t="s">
        <v>193</v>
      </c>
      <c r="E204" t="s">
        <v>74</v>
      </c>
      <c r="G204" s="54">
        <v>1500</v>
      </c>
      <c r="H204" s="20">
        <v>-55805.74</v>
      </c>
    </row>
    <row r="205" spans="1:8" hidden="1" x14ac:dyDescent="0.2">
      <c r="D205" t="s">
        <v>65</v>
      </c>
      <c r="E205" t="s">
        <v>194</v>
      </c>
    </row>
    <row r="206" spans="1:8" hidden="1" x14ac:dyDescent="0.2">
      <c r="D206" t="s">
        <v>67</v>
      </c>
      <c r="E206" t="s">
        <v>195</v>
      </c>
    </row>
    <row r="207" spans="1:8" hidden="1" x14ac:dyDescent="0.2">
      <c r="D207" t="s">
        <v>69</v>
      </c>
      <c r="E207">
        <v>1378</v>
      </c>
    </row>
    <row r="208" spans="1:8" hidden="1" x14ac:dyDescent="0.2">
      <c r="E208" t="s">
        <v>196</v>
      </c>
    </row>
    <row r="209" spans="1:8" hidden="1" x14ac:dyDescent="0.2">
      <c r="D209" t="s">
        <v>71</v>
      </c>
      <c r="E209">
        <v>1.01</v>
      </c>
    </row>
    <row r="210" spans="1:8" hidden="1" x14ac:dyDescent="0.2">
      <c r="E210" t="s">
        <v>72</v>
      </c>
    </row>
    <row r="211" spans="1:8" ht="15" hidden="1" x14ac:dyDescent="0.25">
      <c r="A211">
        <v>11</v>
      </c>
      <c r="B211" t="s">
        <v>62</v>
      </c>
      <c r="C211">
        <v>2025</v>
      </c>
      <c r="D211" t="s">
        <v>197</v>
      </c>
      <c r="E211" t="s">
        <v>198</v>
      </c>
      <c r="F211" s="56">
        <v>4800</v>
      </c>
      <c r="H211" s="20">
        <v>-51005.74</v>
      </c>
    </row>
    <row r="212" spans="1:8" hidden="1" x14ac:dyDescent="0.2">
      <c r="D212" t="s">
        <v>65</v>
      </c>
      <c r="E212" t="s">
        <v>199</v>
      </c>
    </row>
    <row r="213" spans="1:8" hidden="1" x14ac:dyDescent="0.2">
      <c r="D213" t="s">
        <v>67</v>
      </c>
      <c r="E213" t="s">
        <v>200</v>
      </c>
    </row>
    <row r="214" spans="1:8" hidden="1" x14ac:dyDescent="0.2">
      <c r="D214" t="s">
        <v>69</v>
      </c>
      <c r="E214">
        <v>2145</v>
      </c>
    </row>
    <row r="215" spans="1:8" hidden="1" x14ac:dyDescent="0.2">
      <c r="E215" t="s">
        <v>201</v>
      </c>
    </row>
    <row r="216" spans="1:8" hidden="1" x14ac:dyDescent="0.2">
      <c r="D216" t="s">
        <v>71</v>
      </c>
      <c r="E216">
        <v>1.01</v>
      </c>
    </row>
    <row r="217" spans="1:8" hidden="1" x14ac:dyDescent="0.2">
      <c r="E217" t="s">
        <v>72</v>
      </c>
    </row>
    <row r="218" spans="1:8" ht="15" x14ac:dyDescent="0.25">
      <c r="A218">
        <v>11</v>
      </c>
      <c r="B218" t="s">
        <v>62</v>
      </c>
      <c r="C218">
        <v>2025</v>
      </c>
      <c r="D218" s="42" t="s">
        <v>197</v>
      </c>
      <c r="E218" t="s">
        <v>198</v>
      </c>
      <c r="G218" s="54">
        <v>5104</v>
      </c>
      <c r="H218" s="20">
        <v>-56109.74</v>
      </c>
    </row>
    <row r="219" spans="1:8" hidden="1" x14ac:dyDescent="0.2">
      <c r="D219" t="s">
        <v>65</v>
      </c>
      <c r="E219" t="s">
        <v>199</v>
      </c>
    </row>
    <row r="220" spans="1:8" hidden="1" x14ac:dyDescent="0.2">
      <c r="D220" t="s">
        <v>67</v>
      </c>
      <c r="E220" t="s">
        <v>200</v>
      </c>
    </row>
    <row r="221" spans="1:8" hidden="1" x14ac:dyDescent="0.2">
      <c r="D221" t="s">
        <v>69</v>
      </c>
      <c r="E221">
        <v>2145</v>
      </c>
    </row>
    <row r="222" spans="1:8" hidden="1" x14ac:dyDescent="0.2">
      <c r="E222" t="s">
        <v>201</v>
      </c>
    </row>
    <row r="223" spans="1:8" hidden="1" x14ac:dyDescent="0.2">
      <c r="D223" t="s">
        <v>71</v>
      </c>
      <c r="E223">
        <v>1.01</v>
      </c>
    </row>
    <row r="224" spans="1:8" hidden="1" x14ac:dyDescent="0.2">
      <c r="E224" t="s">
        <v>72</v>
      </c>
    </row>
    <row r="225" spans="1:8" ht="15" hidden="1" x14ac:dyDescent="0.25">
      <c r="A225">
        <v>11</v>
      </c>
      <c r="B225" t="s">
        <v>62</v>
      </c>
      <c r="C225">
        <v>2025</v>
      </c>
      <c r="D225" t="s">
        <v>202</v>
      </c>
      <c r="E225" t="s">
        <v>203</v>
      </c>
      <c r="F225" s="56">
        <v>55400</v>
      </c>
      <c r="H225">
        <v>-709.74</v>
      </c>
    </row>
    <row r="226" spans="1:8" hidden="1" x14ac:dyDescent="0.2">
      <c r="D226" t="s">
        <v>71</v>
      </c>
      <c r="E226">
        <v>1.01</v>
      </c>
    </row>
    <row r="227" spans="1:8" hidden="1" x14ac:dyDescent="0.2">
      <c r="E227" t="s">
        <v>72</v>
      </c>
    </row>
    <row r="228" spans="1:8" ht="15" hidden="1" x14ac:dyDescent="0.25">
      <c r="A228">
        <v>11</v>
      </c>
      <c r="B228" t="s">
        <v>62</v>
      </c>
      <c r="C228">
        <v>2025</v>
      </c>
      <c r="D228" t="s">
        <v>202</v>
      </c>
      <c r="E228" t="s">
        <v>203</v>
      </c>
      <c r="F228" s="56">
        <v>8085</v>
      </c>
      <c r="H228" s="20">
        <v>7375.26</v>
      </c>
    </row>
    <row r="229" spans="1:8" hidden="1" x14ac:dyDescent="0.2">
      <c r="D229" t="s">
        <v>71</v>
      </c>
      <c r="E229">
        <v>1.01</v>
      </c>
    </row>
    <row r="230" spans="1:8" hidden="1" x14ac:dyDescent="0.2">
      <c r="E230" t="s">
        <v>72</v>
      </c>
    </row>
    <row r="231" spans="1:8" ht="15" x14ac:dyDescent="0.25">
      <c r="A231">
        <v>15</v>
      </c>
      <c r="B231" t="s">
        <v>62</v>
      </c>
      <c r="C231">
        <v>2025</v>
      </c>
      <c r="D231" s="42" t="s">
        <v>204</v>
      </c>
      <c r="E231" t="s">
        <v>205</v>
      </c>
      <c r="G231" s="54">
        <v>3500</v>
      </c>
      <c r="H231" s="20">
        <v>3875.26</v>
      </c>
    </row>
    <row r="232" spans="1:8" hidden="1" x14ac:dyDescent="0.2">
      <c r="D232" t="s">
        <v>65</v>
      </c>
      <c r="E232" t="s">
        <v>206</v>
      </c>
    </row>
    <row r="233" spans="1:8" hidden="1" x14ac:dyDescent="0.2">
      <c r="D233" t="s">
        <v>67</v>
      </c>
      <c r="E233" t="s">
        <v>207</v>
      </c>
    </row>
    <row r="234" spans="1:8" hidden="1" x14ac:dyDescent="0.2">
      <c r="D234" t="s">
        <v>69</v>
      </c>
      <c r="E234">
        <v>2817</v>
      </c>
    </row>
    <row r="235" spans="1:8" hidden="1" x14ac:dyDescent="0.2">
      <c r="E235" t="s">
        <v>208</v>
      </c>
    </row>
    <row r="236" spans="1:8" hidden="1" x14ac:dyDescent="0.2">
      <c r="D236" t="s">
        <v>71</v>
      </c>
      <c r="E236">
        <v>1.01</v>
      </c>
    </row>
    <row r="237" spans="1:8" hidden="1" x14ac:dyDescent="0.2">
      <c r="E237" t="s">
        <v>72</v>
      </c>
    </row>
    <row r="238" spans="1:8" ht="15" x14ac:dyDescent="0.25">
      <c r="A238">
        <v>15</v>
      </c>
      <c r="B238" t="s">
        <v>62</v>
      </c>
      <c r="C238">
        <v>2025</v>
      </c>
      <c r="D238" s="42" t="s">
        <v>209</v>
      </c>
      <c r="E238" t="s">
        <v>205</v>
      </c>
      <c r="G238" s="54">
        <v>3500</v>
      </c>
      <c r="H238">
        <v>375.26</v>
      </c>
    </row>
    <row r="239" spans="1:8" hidden="1" x14ac:dyDescent="0.2">
      <c r="D239" t="s">
        <v>65</v>
      </c>
      <c r="E239" t="s">
        <v>210</v>
      </c>
    </row>
    <row r="240" spans="1:8" hidden="1" x14ac:dyDescent="0.2">
      <c r="D240" t="s">
        <v>67</v>
      </c>
      <c r="E240" t="s">
        <v>211</v>
      </c>
    </row>
    <row r="241" spans="1:8" hidden="1" x14ac:dyDescent="0.2">
      <c r="D241" t="s">
        <v>69</v>
      </c>
      <c r="E241">
        <v>3608</v>
      </c>
    </row>
    <row r="242" spans="1:8" hidden="1" x14ac:dyDescent="0.2">
      <c r="E242" t="s">
        <v>212</v>
      </c>
    </row>
    <row r="243" spans="1:8" hidden="1" x14ac:dyDescent="0.2">
      <c r="D243" t="s">
        <v>71</v>
      </c>
      <c r="E243">
        <v>1.01</v>
      </c>
    </row>
    <row r="244" spans="1:8" hidden="1" x14ac:dyDescent="0.2">
      <c r="E244" t="s">
        <v>72</v>
      </c>
    </row>
    <row r="245" spans="1:8" ht="15" x14ac:dyDescent="0.25">
      <c r="A245">
        <v>15</v>
      </c>
      <c r="B245" t="s">
        <v>62</v>
      </c>
      <c r="C245">
        <v>2025</v>
      </c>
      <c r="D245" s="42" t="s">
        <v>213</v>
      </c>
      <c r="E245" t="s">
        <v>137</v>
      </c>
      <c r="G245" s="42">
        <v>0</v>
      </c>
      <c r="H245">
        <v>375.26</v>
      </c>
    </row>
    <row r="246" spans="1:8" hidden="1" x14ac:dyDescent="0.2">
      <c r="D246" t="s">
        <v>67</v>
      </c>
      <c r="E246" t="s">
        <v>214</v>
      </c>
    </row>
    <row r="247" spans="1:8" hidden="1" x14ac:dyDescent="0.2">
      <c r="D247" t="s">
        <v>69</v>
      </c>
      <c r="E247">
        <v>0</v>
      </c>
    </row>
    <row r="248" spans="1:8" hidden="1" x14ac:dyDescent="0.2">
      <c r="E248" t="s">
        <v>93</v>
      </c>
    </row>
    <row r="249" spans="1:8" hidden="1" x14ac:dyDescent="0.2">
      <c r="D249" t="s">
        <v>71</v>
      </c>
      <c r="E249">
        <v>1.01</v>
      </c>
    </row>
    <row r="250" spans="1:8" hidden="1" x14ac:dyDescent="0.2">
      <c r="E250" t="s">
        <v>72</v>
      </c>
    </row>
    <row r="251" spans="1:8" ht="15" x14ac:dyDescent="0.25">
      <c r="A251">
        <v>15</v>
      </c>
      <c r="B251" t="s">
        <v>62</v>
      </c>
      <c r="C251">
        <v>2025</v>
      </c>
      <c r="D251" s="42" t="s">
        <v>215</v>
      </c>
      <c r="E251" t="s">
        <v>205</v>
      </c>
      <c r="G251" s="54">
        <v>3500</v>
      </c>
      <c r="H251" s="20">
        <v>-3124.74</v>
      </c>
    </row>
    <row r="252" spans="1:8" hidden="1" x14ac:dyDescent="0.2">
      <c r="D252" t="s">
        <v>65</v>
      </c>
      <c r="E252" t="s">
        <v>216</v>
      </c>
    </row>
    <row r="253" spans="1:8" hidden="1" x14ac:dyDescent="0.2">
      <c r="D253" t="s">
        <v>67</v>
      </c>
      <c r="E253" t="s">
        <v>217</v>
      </c>
    </row>
    <row r="254" spans="1:8" hidden="1" x14ac:dyDescent="0.2">
      <c r="D254" t="s">
        <v>69</v>
      </c>
      <c r="E254">
        <v>2700</v>
      </c>
    </row>
    <row r="255" spans="1:8" hidden="1" x14ac:dyDescent="0.2">
      <c r="E255" t="s">
        <v>218</v>
      </c>
    </row>
    <row r="256" spans="1:8" hidden="1" x14ac:dyDescent="0.2">
      <c r="D256" t="s">
        <v>71</v>
      </c>
      <c r="E256">
        <v>1.01</v>
      </c>
    </row>
    <row r="257" spans="1:8" hidden="1" x14ac:dyDescent="0.2">
      <c r="E257" t="s">
        <v>72</v>
      </c>
    </row>
    <row r="258" spans="1:8" ht="15" x14ac:dyDescent="0.25">
      <c r="A258">
        <v>15</v>
      </c>
      <c r="B258" t="s">
        <v>62</v>
      </c>
      <c r="C258">
        <v>2025</v>
      </c>
      <c r="D258" s="42" t="s">
        <v>219</v>
      </c>
      <c r="E258" t="s">
        <v>220</v>
      </c>
      <c r="G258" s="54">
        <v>1500</v>
      </c>
      <c r="H258" s="20">
        <v>-4624.74</v>
      </c>
    </row>
    <row r="259" spans="1:8" hidden="1" x14ac:dyDescent="0.2">
      <c r="D259" t="s">
        <v>65</v>
      </c>
      <c r="E259" t="s">
        <v>221</v>
      </c>
    </row>
    <row r="260" spans="1:8" hidden="1" x14ac:dyDescent="0.2">
      <c r="D260" t="s">
        <v>67</v>
      </c>
      <c r="E260" t="s">
        <v>222</v>
      </c>
    </row>
    <row r="261" spans="1:8" hidden="1" x14ac:dyDescent="0.2">
      <c r="D261" t="s">
        <v>69</v>
      </c>
      <c r="E261">
        <v>2762</v>
      </c>
    </row>
    <row r="262" spans="1:8" hidden="1" x14ac:dyDescent="0.2">
      <c r="E262" t="s">
        <v>223</v>
      </c>
    </row>
    <row r="263" spans="1:8" hidden="1" x14ac:dyDescent="0.2">
      <c r="D263" t="s">
        <v>71</v>
      </c>
      <c r="E263">
        <v>1.01</v>
      </c>
    </row>
    <row r="264" spans="1:8" hidden="1" x14ac:dyDescent="0.2">
      <c r="E264" t="s">
        <v>72</v>
      </c>
    </row>
    <row r="265" spans="1:8" ht="15" x14ac:dyDescent="0.25">
      <c r="A265">
        <v>15</v>
      </c>
      <c r="B265" t="s">
        <v>62</v>
      </c>
      <c r="C265">
        <v>2025</v>
      </c>
      <c r="D265" s="42" t="s">
        <v>224</v>
      </c>
      <c r="E265" t="s">
        <v>91</v>
      </c>
      <c r="G265" s="54">
        <v>50000</v>
      </c>
      <c r="H265" s="20">
        <v>-54624.74</v>
      </c>
    </row>
    <row r="266" spans="1:8" hidden="1" x14ac:dyDescent="0.2">
      <c r="D266" t="s">
        <v>67</v>
      </c>
      <c r="E266" t="s">
        <v>225</v>
      </c>
    </row>
    <row r="267" spans="1:8" hidden="1" x14ac:dyDescent="0.2">
      <c r="D267" t="s">
        <v>69</v>
      </c>
      <c r="E267">
        <v>0</v>
      </c>
    </row>
    <row r="268" spans="1:8" hidden="1" x14ac:dyDescent="0.2">
      <c r="E268" t="s">
        <v>93</v>
      </c>
    </row>
    <row r="269" spans="1:8" hidden="1" x14ac:dyDescent="0.2">
      <c r="D269" t="s">
        <v>71</v>
      </c>
      <c r="E269">
        <v>1.01</v>
      </c>
    </row>
    <row r="270" spans="1:8" hidden="1" x14ac:dyDescent="0.2">
      <c r="E270" t="s">
        <v>72</v>
      </c>
    </row>
    <row r="271" spans="1:8" ht="15" x14ac:dyDescent="0.25">
      <c r="A271">
        <v>15</v>
      </c>
      <c r="B271" t="s">
        <v>62</v>
      </c>
      <c r="C271">
        <v>2025</v>
      </c>
      <c r="D271" s="42" t="s">
        <v>226</v>
      </c>
      <c r="E271" t="s">
        <v>227</v>
      </c>
      <c r="G271" s="54">
        <v>33248</v>
      </c>
      <c r="H271" s="20">
        <v>-87872.74</v>
      </c>
    </row>
    <row r="272" spans="1:8" hidden="1" x14ac:dyDescent="0.2">
      <c r="D272" t="s">
        <v>65</v>
      </c>
      <c r="E272" t="s">
        <v>228</v>
      </c>
    </row>
    <row r="273" spans="1:8" hidden="1" x14ac:dyDescent="0.2">
      <c r="D273" t="s">
        <v>67</v>
      </c>
      <c r="E273" t="s">
        <v>229</v>
      </c>
    </row>
    <row r="274" spans="1:8" hidden="1" x14ac:dyDescent="0.2">
      <c r="D274" t="s">
        <v>69</v>
      </c>
      <c r="E274">
        <v>1456</v>
      </c>
    </row>
    <row r="275" spans="1:8" hidden="1" x14ac:dyDescent="0.2">
      <c r="E275" t="s">
        <v>178</v>
      </c>
    </row>
    <row r="276" spans="1:8" hidden="1" x14ac:dyDescent="0.2">
      <c r="D276" t="s">
        <v>71</v>
      </c>
      <c r="E276">
        <v>1.01</v>
      </c>
    </row>
    <row r="277" spans="1:8" hidden="1" x14ac:dyDescent="0.2">
      <c r="E277" t="s">
        <v>72</v>
      </c>
    </row>
    <row r="278" spans="1:8" ht="15" x14ac:dyDescent="0.25">
      <c r="A278">
        <v>15</v>
      </c>
      <c r="B278" t="s">
        <v>62</v>
      </c>
      <c r="C278">
        <v>2025</v>
      </c>
      <c r="D278" s="42" t="s">
        <v>230</v>
      </c>
      <c r="E278" t="s">
        <v>231</v>
      </c>
      <c r="G278" s="54">
        <v>27804</v>
      </c>
      <c r="H278" s="20">
        <v>-115676.74</v>
      </c>
    </row>
    <row r="279" spans="1:8" hidden="1" x14ac:dyDescent="0.2">
      <c r="D279" t="s">
        <v>65</v>
      </c>
      <c r="E279" t="s">
        <v>232</v>
      </c>
    </row>
    <row r="280" spans="1:8" hidden="1" x14ac:dyDescent="0.2">
      <c r="D280" t="s">
        <v>67</v>
      </c>
      <c r="E280" t="s">
        <v>233</v>
      </c>
    </row>
    <row r="281" spans="1:8" hidden="1" x14ac:dyDescent="0.2">
      <c r="D281" t="s">
        <v>69</v>
      </c>
      <c r="E281">
        <v>1456</v>
      </c>
    </row>
    <row r="282" spans="1:8" hidden="1" x14ac:dyDescent="0.2">
      <c r="E282" t="s">
        <v>178</v>
      </c>
    </row>
    <row r="283" spans="1:8" hidden="1" x14ac:dyDescent="0.2">
      <c r="D283" t="s">
        <v>71</v>
      </c>
      <c r="E283">
        <v>1.01</v>
      </c>
    </row>
    <row r="284" spans="1:8" hidden="1" x14ac:dyDescent="0.2">
      <c r="E284" t="s">
        <v>72</v>
      </c>
    </row>
    <row r="285" spans="1:8" ht="15" x14ac:dyDescent="0.25">
      <c r="A285">
        <v>15</v>
      </c>
      <c r="B285" t="s">
        <v>62</v>
      </c>
      <c r="C285">
        <v>2025</v>
      </c>
      <c r="D285" s="42" t="s">
        <v>234</v>
      </c>
      <c r="E285" t="s">
        <v>235</v>
      </c>
      <c r="G285" s="54">
        <v>129000</v>
      </c>
      <c r="H285" s="20">
        <v>-244676.74</v>
      </c>
    </row>
    <row r="286" spans="1:8" hidden="1" x14ac:dyDescent="0.2">
      <c r="D286" t="s">
        <v>67</v>
      </c>
      <c r="E286" t="s">
        <v>236</v>
      </c>
    </row>
    <row r="287" spans="1:8" hidden="1" x14ac:dyDescent="0.2">
      <c r="D287" t="s">
        <v>69</v>
      </c>
      <c r="E287">
        <v>0</v>
      </c>
    </row>
    <row r="288" spans="1:8" hidden="1" x14ac:dyDescent="0.2">
      <c r="E288" t="s">
        <v>93</v>
      </c>
    </row>
    <row r="289" spans="1:8" hidden="1" x14ac:dyDescent="0.2">
      <c r="D289" t="s">
        <v>71</v>
      </c>
      <c r="E289">
        <v>1.01</v>
      </c>
    </row>
    <row r="290" spans="1:8" hidden="1" x14ac:dyDescent="0.2">
      <c r="E290" t="s">
        <v>72</v>
      </c>
    </row>
    <row r="291" spans="1:8" ht="15" x14ac:dyDescent="0.25">
      <c r="A291">
        <v>15</v>
      </c>
      <c r="B291" t="s">
        <v>62</v>
      </c>
      <c r="C291">
        <v>2025</v>
      </c>
      <c r="D291" s="42" t="s">
        <v>237</v>
      </c>
      <c r="E291" t="s">
        <v>238</v>
      </c>
      <c r="G291" s="54">
        <v>13856</v>
      </c>
      <c r="H291" s="20">
        <v>-258532.74</v>
      </c>
    </row>
    <row r="292" spans="1:8" hidden="1" x14ac:dyDescent="0.2">
      <c r="D292" t="s">
        <v>65</v>
      </c>
      <c r="E292" t="s">
        <v>239</v>
      </c>
    </row>
    <row r="293" spans="1:8" hidden="1" x14ac:dyDescent="0.2">
      <c r="D293" t="s">
        <v>67</v>
      </c>
      <c r="E293" t="s">
        <v>240</v>
      </c>
    </row>
    <row r="294" spans="1:8" hidden="1" x14ac:dyDescent="0.2">
      <c r="D294" t="s">
        <v>69</v>
      </c>
      <c r="E294">
        <v>1456</v>
      </c>
    </row>
    <row r="295" spans="1:8" hidden="1" x14ac:dyDescent="0.2">
      <c r="E295" t="s">
        <v>178</v>
      </c>
    </row>
    <row r="296" spans="1:8" hidden="1" x14ac:dyDescent="0.2">
      <c r="D296" t="s">
        <v>71</v>
      </c>
      <c r="E296">
        <v>1.01</v>
      </c>
    </row>
    <row r="297" spans="1:8" hidden="1" x14ac:dyDescent="0.2">
      <c r="E297" t="s">
        <v>72</v>
      </c>
    </row>
    <row r="298" spans="1:8" ht="15" hidden="1" x14ac:dyDescent="0.25">
      <c r="A298">
        <v>15</v>
      </c>
      <c r="B298" t="s">
        <v>62</v>
      </c>
      <c r="C298">
        <v>2025</v>
      </c>
      <c r="D298" t="s">
        <v>241</v>
      </c>
      <c r="E298" t="s">
        <v>242</v>
      </c>
      <c r="F298" s="56">
        <v>45000</v>
      </c>
      <c r="H298" s="20">
        <v>-213532.74</v>
      </c>
    </row>
    <row r="299" spans="1:8" hidden="1" x14ac:dyDescent="0.2">
      <c r="D299" t="s">
        <v>71</v>
      </c>
      <c r="E299">
        <v>1.01</v>
      </c>
    </row>
    <row r="300" spans="1:8" hidden="1" x14ac:dyDescent="0.2">
      <c r="E300" t="s">
        <v>72</v>
      </c>
    </row>
    <row r="301" spans="1:8" ht="15" hidden="1" x14ac:dyDescent="0.25">
      <c r="A301">
        <v>15</v>
      </c>
      <c r="B301" t="s">
        <v>62</v>
      </c>
      <c r="C301">
        <v>2025</v>
      </c>
      <c r="D301" t="s">
        <v>241</v>
      </c>
      <c r="E301" t="s">
        <v>242</v>
      </c>
      <c r="F301" s="56">
        <v>202000</v>
      </c>
      <c r="H301" s="20">
        <v>-11532.74</v>
      </c>
    </row>
    <row r="302" spans="1:8" hidden="1" x14ac:dyDescent="0.2">
      <c r="D302" t="s">
        <v>71</v>
      </c>
      <c r="E302">
        <v>1.01</v>
      </c>
    </row>
    <row r="303" spans="1:8" hidden="1" x14ac:dyDescent="0.2">
      <c r="E303" t="s">
        <v>72</v>
      </c>
    </row>
    <row r="304" spans="1:8" ht="15" x14ac:dyDescent="0.25">
      <c r="A304">
        <v>16</v>
      </c>
      <c r="B304" t="s">
        <v>62</v>
      </c>
      <c r="C304">
        <v>2025</v>
      </c>
      <c r="D304" s="42" t="s">
        <v>243</v>
      </c>
      <c r="E304" t="s">
        <v>137</v>
      </c>
      <c r="G304" s="42">
        <v>0</v>
      </c>
      <c r="H304" s="20">
        <v>-11532.74</v>
      </c>
    </row>
    <row r="305" spans="1:8" hidden="1" x14ac:dyDescent="0.2">
      <c r="D305" t="s">
        <v>67</v>
      </c>
      <c r="E305" t="s">
        <v>244</v>
      </c>
    </row>
    <row r="306" spans="1:8" hidden="1" x14ac:dyDescent="0.2">
      <c r="D306" t="s">
        <v>69</v>
      </c>
      <c r="E306">
        <v>0</v>
      </c>
    </row>
    <row r="307" spans="1:8" hidden="1" x14ac:dyDescent="0.2">
      <c r="E307" t="s">
        <v>93</v>
      </c>
    </row>
    <row r="308" spans="1:8" hidden="1" x14ac:dyDescent="0.2">
      <c r="D308" t="s">
        <v>71</v>
      </c>
      <c r="E308">
        <v>1.01</v>
      </c>
    </row>
    <row r="309" spans="1:8" hidden="1" x14ac:dyDescent="0.2">
      <c r="E309" t="s">
        <v>72</v>
      </c>
    </row>
    <row r="310" spans="1:8" ht="15" x14ac:dyDescent="0.25">
      <c r="A310">
        <v>16</v>
      </c>
      <c r="B310" t="s">
        <v>62</v>
      </c>
      <c r="C310">
        <v>2025</v>
      </c>
      <c r="D310" s="42" t="s">
        <v>245</v>
      </c>
      <c r="E310" t="s">
        <v>246</v>
      </c>
      <c r="G310" s="54">
        <v>36631</v>
      </c>
      <c r="H310" s="20">
        <v>-48163.74</v>
      </c>
    </row>
    <row r="311" spans="1:8" hidden="1" x14ac:dyDescent="0.2">
      <c r="D311" t="s">
        <v>65</v>
      </c>
      <c r="E311" t="s">
        <v>247</v>
      </c>
    </row>
    <row r="312" spans="1:8" hidden="1" x14ac:dyDescent="0.2">
      <c r="D312" t="s">
        <v>67</v>
      </c>
      <c r="E312" t="s">
        <v>248</v>
      </c>
    </row>
    <row r="313" spans="1:8" hidden="1" x14ac:dyDescent="0.2">
      <c r="D313" t="s">
        <v>69</v>
      </c>
      <c r="E313">
        <v>1456</v>
      </c>
    </row>
    <row r="314" spans="1:8" hidden="1" x14ac:dyDescent="0.2">
      <c r="E314" t="s">
        <v>178</v>
      </c>
    </row>
    <row r="315" spans="1:8" hidden="1" x14ac:dyDescent="0.2">
      <c r="D315" t="s">
        <v>71</v>
      </c>
      <c r="E315">
        <v>1.01</v>
      </c>
    </row>
    <row r="316" spans="1:8" hidden="1" x14ac:dyDescent="0.2">
      <c r="E316" t="s">
        <v>72</v>
      </c>
    </row>
    <row r="317" spans="1:8" ht="15" x14ac:dyDescent="0.25">
      <c r="A317">
        <v>16</v>
      </c>
      <c r="B317" t="s">
        <v>62</v>
      </c>
      <c r="C317">
        <v>2025</v>
      </c>
      <c r="D317" s="42" t="s">
        <v>249</v>
      </c>
      <c r="E317" t="s">
        <v>250</v>
      </c>
      <c r="G317" s="54">
        <v>60900</v>
      </c>
      <c r="H317" s="20">
        <v>-109063.74</v>
      </c>
    </row>
    <row r="318" spans="1:8" hidden="1" x14ac:dyDescent="0.2">
      <c r="D318" t="s">
        <v>65</v>
      </c>
      <c r="E318" t="s">
        <v>251</v>
      </c>
    </row>
    <row r="319" spans="1:8" hidden="1" x14ac:dyDescent="0.2">
      <c r="D319" t="s">
        <v>67</v>
      </c>
      <c r="E319" t="s">
        <v>252</v>
      </c>
    </row>
    <row r="320" spans="1:8" hidden="1" x14ac:dyDescent="0.2">
      <c r="D320" t="s">
        <v>69</v>
      </c>
      <c r="E320">
        <v>2418</v>
      </c>
    </row>
    <row r="321" spans="1:8" hidden="1" x14ac:dyDescent="0.2">
      <c r="E321" t="s">
        <v>253</v>
      </c>
    </row>
    <row r="322" spans="1:8" hidden="1" x14ac:dyDescent="0.2">
      <c r="D322" t="s">
        <v>71</v>
      </c>
      <c r="E322">
        <v>1.01</v>
      </c>
    </row>
    <row r="323" spans="1:8" hidden="1" x14ac:dyDescent="0.2">
      <c r="E323" t="s">
        <v>72</v>
      </c>
    </row>
    <row r="324" spans="1:8" ht="15" hidden="1" x14ac:dyDescent="0.25">
      <c r="A324">
        <v>16</v>
      </c>
      <c r="B324" t="s">
        <v>62</v>
      </c>
      <c r="C324">
        <v>2025</v>
      </c>
      <c r="D324" t="s">
        <v>254</v>
      </c>
      <c r="E324" t="s">
        <v>255</v>
      </c>
      <c r="F324" s="56">
        <v>56000</v>
      </c>
      <c r="H324" s="20">
        <v>-53063.74</v>
      </c>
    </row>
    <row r="325" spans="1:8" hidden="1" x14ac:dyDescent="0.2">
      <c r="D325" t="s">
        <v>71</v>
      </c>
      <c r="E325">
        <v>1.01</v>
      </c>
    </row>
    <row r="326" spans="1:8" hidden="1" x14ac:dyDescent="0.2">
      <c r="E326" t="s">
        <v>72</v>
      </c>
    </row>
    <row r="327" spans="1:8" ht="15" x14ac:dyDescent="0.25">
      <c r="A327">
        <v>18</v>
      </c>
      <c r="B327" t="s">
        <v>62</v>
      </c>
      <c r="C327">
        <v>2025</v>
      </c>
      <c r="D327" s="42" t="s">
        <v>256</v>
      </c>
      <c r="E327" t="s">
        <v>74</v>
      </c>
      <c r="G327" s="54">
        <v>5000</v>
      </c>
      <c r="H327" s="20">
        <v>-58063.74</v>
      </c>
    </row>
    <row r="328" spans="1:8" hidden="1" x14ac:dyDescent="0.2">
      <c r="D328" t="s">
        <v>65</v>
      </c>
      <c r="E328" t="s">
        <v>257</v>
      </c>
    </row>
    <row r="329" spans="1:8" hidden="1" x14ac:dyDescent="0.2">
      <c r="D329" t="s">
        <v>67</v>
      </c>
      <c r="E329" t="s">
        <v>258</v>
      </c>
    </row>
    <row r="330" spans="1:8" hidden="1" x14ac:dyDescent="0.2">
      <c r="D330" t="s">
        <v>69</v>
      </c>
      <c r="E330">
        <v>3167</v>
      </c>
    </row>
    <row r="331" spans="1:8" hidden="1" x14ac:dyDescent="0.2">
      <c r="E331" t="s">
        <v>259</v>
      </c>
    </row>
    <row r="332" spans="1:8" hidden="1" x14ac:dyDescent="0.2">
      <c r="D332" t="s">
        <v>71</v>
      </c>
      <c r="E332">
        <v>1.01</v>
      </c>
    </row>
    <row r="333" spans="1:8" hidden="1" x14ac:dyDescent="0.2">
      <c r="E333" t="s">
        <v>72</v>
      </c>
    </row>
    <row r="334" spans="1:8" ht="15" x14ac:dyDescent="0.25">
      <c r="A334">
        <v>18</v>
      </c>
      <c r="B334" t="s">
        <v>62</v>
      </c>
      <c r="C334">
        <v>2025</v>
      </c>
      <c r="D334" s="42" t="s">
        <v>260</v>
      </c>
      <c r="E334" t="s">
        <v>151</v>
      </c>
      <c r="G334" s="54">
        <v>5000</v>
      </c>
      <c r="H334" s="20">
        <v>-63063.74</v>
      </c>
    </row>
    <row r="335" spans="1:8" hidden="1" x14ac:dyDescent="0.2">
      <c r="D335" t="s">
        <v>65</v>
      </c>
      <c r="E335" t="s">
        <v>261</v>
      </c>
    </row>
    <row r="336" spans="1:8" hidden="1" x14ac:dyDescent="0.2">
      <c r="D336" t="s">
        <v>67</v>
      </c>
      <c r="E336" t="s">
        <v>262</v>
      </c>
    </row>
    <row r="337" spans="1:8" hidden="1" x14ac:dyDescent="0.2">
      <c r="D337" t="s">
        <v>69</v>
      </c>
      <c r="E337">
        <v>2554</v>
      </c>
    </row>
    <row r="338" spans="1:8" hidden="1" x14ac:dyDescent="0.2">
      <c r="E338" t="s">
        <v>263</v>
      </c>
    </row>
    <row r="339" spans="1:8" hidden="1" x14ac:dyDescent="0.2">
      <c r="D339" t="s">
        <v>71</v>
      </c>
      <c r="E339">
        <v>1.01</v>
      </c>
    </row>
    <row r="340" spans="1:8" hidden="1" x14ac:dyDescent="0.2">
      <c r="E340" t="s">
        <v>72</v>
      </c>
    </row>
    <row r="341" spans="1:8" ht="15" x14ac:dyDescent="0.25">
      <c r="A341">
        <v>18</v>
      </c>
      <c r="B341" t="s">
        <v>62</v>
      </c>
      <c r="C341">
        <v>2025</v>
      </c>
      <c r="D341" s="42" t="s">
        <v>264</v>
      </c>
      <c r="E341" t="s">
        <v>265</v>
      </c>
      <c r="G341" s="54">
        <v>1500</v>
      </c>
      <c r="H341" s="20">
        <v>-64563.74</v>
      </c>
    </row>
    <row r="342" spans="1:8" hidden="1" x14ac:dyDescent="0.2">
      <c r="D342" t="s">
        <v>65</v>
      </c>
      <c r="E342" t="s">
        <v>266</v>
      </c>
    </row>
    <row r="343" spans="1:8" hidden="1" x14ac:dyDescent="0.2">
      <c r="D343" t="s">
        <v>67</v>
      </c>
      <c r="E343" t="s">
        <v>267</v>
      </c>
    </row>
    <row r="344" spans="1:8" hidden="1" x14ac:dyDescent="0.2">
      <c r="D344" t="s">
        <v>69</v>
      </c>
      <c r="E344">
        <v>2329</v>
      </c>
    </row>
    <row r="345" spans="1:8" hidden="1" x14ac:dyDescent="0.2">
      <c r="E345" t="s">
        <v>268</v>
      </c>
    </row>
    <row r="346" spans="1:8" hidden="1" x14ac:dyDescent="0.2">
      <c r="D346" t="s">
        <v>71</v>
      </c>
      <c r="E346">
        <v>1.01</v>
      </c>
    </row>
    <row r="347" spans="1:8" hidden="1" x14ac:dyDescent="0.2">
      <c r="E347" t="s">
        <v>72</v>
      </c>
    </row>
    <row r="348" spans="1:8" ht="15" hidden="1" x14ac:dyDescent="0.25">
      <c r="A348">
        <v>18</v>
      </c>
      <c r="B348" t="s">
        <v>62</v>
      </c>
      <c r="C348">
        <v>2025</v>
      </c>
      <c r="D348" t="s">
        <v>269</v>
      </c>
      <c r="E348" t="s">
        <v>270</v>
      </c>
      <c r="F348" s="56">
        <v>1245</v>
      </c>
      <c r="H348" s="20">
        <v>-63318.74</v>
      </c>
    </row>
    <row r="349" spans="1:8" hidden="1" x14ac:dyDescent="0.2">
      <c r="D349" t="s">
        <v>71</v>
      </c>
      <c r="E349">
        <v>1.01</v>
      </c>
    </row>
    <row r="350" spans="1:8" hidden="1" x14ac:dyDescent="0.2">
      <c r="E350" t="s">
        <v>72</v>
      </c>
    </row>
    <row r="351" spans="1:8" ht="15" x14ac:dyDescent="0.25">
      <c r="A351">
        <v>19</v>
      </c>
      <c r="B351" t="s">
        <v>62</v>
      </c>
      <c r="C351">
        <v>2025</v>
      </c>
      <c r="D351" s="42" t="s">
        <v>271</v>
      </c>
      <c r="E351" t="s">
        <v>272</v>
      </c>
      <c r="G351" s="54">
        <v>1337</v>
      </c>
      <c r="H351" s="20">
        <v>-64655.74</v>
      </c>
    </row>
    <row r="352" spans="1:8" hidden="1" x14ac:dyDescent="0.2">
      <c r="D352" t="s">
        <v>65</v>
      </c>
      <c r="E352" t="s">
        <v>273</v>
      </c>
    </row>
    <row r="353" spans="1:8" hidden="1" x14ac:dyDescent="0.2">
      <c r="D353" t="s">
        <v>67</v>
      </c>
      <c r="E353" t="s">
        <v>274</v>
      </c>
    </row>
    <row r="354" spans="1:8" hidden="1" x14ac:dyDescent="0.2">
      <c r="D354" t="s">
        <v>69</v>
      </c>
      <c r="E354">
        <v>3409</v>
      </c>
    </row>
    <row r="355" spans="1:8" hidden="1" x14ac:dyDescent="0.2">
      <c r="E355" t="s">
        <v>275</v>
      </c>
    </row>
    <row r="356" spans="1:8" hidden="1" x14ac:dyDescent="0.2">
      <c r="D356" t="s">
        <v>71</v>
      </c>
      <c r="E356">
        <v>1.01</v>
      </c>
    </row>
    <row r="357" spans="1:8" hidden="1" x14ac:dyDescent="0.2">
      <c r="E357" t="s">
        <v>72</v>
      </c>
    </row>
    <row r="358" spans="1:8" ht="15" x14ac:dyDescent="0.25">
      <c r="A358">
        <v>19</v>
      </c>
      <c r="B358" t="s">
        <v>62</v>
      </c>
      <c r="C358">
        <v>2025</v>
      </c>
      <c r="D358" s="42" t="s">
        <v>276</v>
      </c>
      <c r="E358" t="s">
        <v>277</v>
      </c>
      <c r="G358" s="54">
        <v>2900</v>
      </c>
      <c r="H358" s="20">
        <v>-67555.740000000005</v>
      </c>
    </row>
    <row r="359" spans="1:8" hidden="1" x14ac:dyDescent="0.2">
      <c r="D359" t="s">
        <v>65</v>
      </c>
      <c r="E359" t="s">
        <v>278</v>
      </c>
    </row>
    <row r="360" spans="1:8" hidden="1" x14ac:dyDescent="0.2">
      <c r="D360" t="s">
        <v>67</v>
      </c>
      <c r="E360" t="s">
        <v>279</v>
      </c>
    </row>
    <row r="361" spans="1:8" hidden="1" x14ac:dyDescent="0.2">
      <c r="D361" t="s">
        <v>69</v>
      </c>
      <c r="E361">
        <v>3108</v>
      </c>
    </row>
    <row r="362" spans="1:8" hidden="1" x14ac:dyDescent="0.2">
      <c r="E362" t="s">
        <v>280</v>
      </c>
    </row>
    <row r="363" spans="1:8" hidden="1" x14ac:dyDescent="0.2">
      <c r="D363" t="s">
        <v>71</v>
      </c>
      <c r="E363">
        <v>1.01</v>
      </c>
    </row>
    <row r="364" spans="1:8" hidden="1" x14ac:dyDescent="0.2">
      <c r="E364" t="s">
        <v>72</v>
      </c>
    </row>
    <row r="365" spans="1:8" ht="15" hidden="1" x14ac:dyDescent="0.25">
      <c r="A365">
        <v>19</v>
      </c>
      <c r="B365" t="s">
        <v>62</v>
      </c>
      <c r="C365">
        <v>2025</v>
      </c>
      <c r="D365" t="s">
        <v>281</v>
      </c>
      <c r="E365" t="s">
        <v>282</v>
      </c>
      <c r="F365" s="56">
        <v>48000</v>
      </c>
      <c r="H365" s="20">
        <v>-19555.740000000002</v>
      </c>
    </row>
    <row r="366" spans="1:8" hidden="1" x14ac:dyDescent="0.2">
      <c r="D366" t="s">
        <v>71</v>
      </c>
      <c r="E366">
        <v>1.01</v>
      </c>
    </row>
    <row r="367" spans="1:8" hidden="1" x14ac:dyDescent="0.2">
      <c r="E367" t="s">
        <v>72</v>
      </c>
    </row>
    <row r="368" spans="1:8" ht="15" hidden="1" x14ac:dyDescent="0.25">
      <c r="A368">
        <v>19</v>
      </c>
      <c r="B368" t="s">
        <v>62</v>
      </c>
      <c r="C368">
        <v>2025</v>
      </c>
      <c r="D368" t="s">
        <v>281</v>
      </c>
      <c r="E368" t="s">
        <v>282</v>
      </c>
      <c r="F368" s="56">
        <v>1966</v>
      </c>
      <c r="H368" s="20">
        <v>-17589.740000000002</v>
      </c>
    </row>
    <row r="369" spans="1:8" hidden="1" x14ac:dyDescent="0.2">
      <c r="D369" t="s">
        <v>71</v>
      </c>
      <c r="E369">
        <v>1.01</v>
      </c>
    </row>
    <row r="370" spans="1:8" hidden="1" x14ac:dyDescent="0.2">
      <c r="E370" t="s">
        <v>72</v>
      </c>
    </row>
    <row r="371" spans="1:8" ht="15" x14ac:dyDescent="0.25">
      <c r="A371">
        <v>22</v>
      </c>
      <c r="B371" t="s">
        <v>62</v>
      </c>
      <c r="C371">
        <v>2025</v>
      </c>
      <c r="D371" s="42" t="s">
        <v>283</v>
      </c>
      <c r="E371" t="s">
        <v>151</v>
      </c>
      <c r="G371" s="54">
        <v>2500</v>
      </c>
      <c r="H371" s="20">
        <v>-20089.740000000002</v>
      </c>
    </row>
    <row r="372" spans="1:8" hidden="1" x14ac:dyDescent="0.2">
      <c r="D372" t="s">
        <v>65</v>
      </c>
      <c r="E372" t="s">
        <v>284</v>
      </c>
    </row>
    <row r="373" spans="1:8" hidden="1" x14ac:dyDescent="0.2">
      <c r="D373" t="s">
        <v>67</v>
      </c>
      <c r="E373" t="s">
        <v>285</v>
      </c>
    </row>
    <row r="374" spans="1:8" hidden="1" x14ac:dyDescent="0.2">
      <c r="D374" t="s">
        <v>69</v>
      </c>
      <c r="E374">
        <v>3579</v>
      </c>
    </row>
    <row r="375" spans="1:8" hidden="1" x14ac:dyDescent="0.2">
      <c r="E375" t="s">
        <v>286</v>
      </c>
    </row>
    <row r="376" spans="1:8" hidden="1" x14ac:dyDescent="0.2">
      <c r="D376" t="s">
        <v>71</v>
      </c>
      <c r="E376">
        <v>1.01</v>
      </c>
    </row>
    <row r="377" spans="1:8" hidden="1" x14ac:dyDescent="0.2">
      <c r="E377" t="s">
        <v>72</v>
      </c>
    </row>
    <row r="378" spans="1:8" ht="15" hidden="1" x14ac:dyDescent="0.25">
      <c r="A378">
        <v>22</v>
      </c>
      <c r="B378" t="s">
        <v>62</v>
      </c>
      <c r="C378">
        <v>2025</v>
      </c>
      <c r="D378" t="s">
        <v>401</v>
      </c>
      <c r="E378" t="s">
        <v>402</v>
      </c>
      <c r="F378" s="56">
        <v>190000</v>
      </c>
      <c r="H378" s="20">
        <v>169910.26</v>
      </c>
    </row>
    <row r="379" spans="1:8" hidden="1" x14ac:dyDescent="0.2">
      <c r="D379" t="s">
        <v>71</v>
      </c>
      <c r="E379">
        <v>1.01</v>
      </c>
    </row>
    <row r="380" spans="1:8" hidden="1" x14ac:dyDescent="0.2">
      <c r="E380" t="s">
        <v>72</v>
      </c>
    </row>
    <row r="381" spans="1:8" ht="15" x14ac:dyDescent="0.25">
      <c r="A381">
        <v>22</v>
      </c>
      <c r="B381" t="s">
        <v>62</v>
      </c>
      <c r="C381">
        <v>2025</v>
      </c>
      <c r="D381" s="42" t="s">
        <v>287</v>
      </c>
      <c r="E381" t="s">
        <v>288</v>
      </c>
      <c r="G381" s="54">
        <v>45890</v>
      </c>
      <c r="H381" s="20">
        <v>124020.26</v>
      </c>
    </row>
    <row r="382" spans="1:8" hidden="1" x14ac:dyDescent="0.2">
      <c r="D382" t="s">
        <v>65</v>
      </c>
      <c r="E382" t="s">
        <v>289</v>
      </c>
    </row>
    <row r="383" spans="1:8" hidden="1" x14ac:dyDescent="0.2">
      <c r="D383" t="s">
        <v>67</v>
      </c>
      <c r="E383" t="s">
        <v>290</v>
      </c>
    </row>
    <row r="384" spans="1:8" hidden="1" x14ac:dyDescent="0.2">
      <c r="D384" t="s">
        <v>69</v>
      </c>
      <c r="E384">
        <v>1456</v>
      </c>
    </row>
    <row r="385" spans="1:8" hidden="1" x14ac:dyDescent="0.2">
      <c r="E385" t="s">
        <v>178</v>
      </c>
    </row>
    <row r="386" spans="1:8" hidden="1" x14ac:dyDescent="0.2">
      <c r="D386" t="s">
        <v>71</v>
      </c>
      <c r="E386">
        <v>1.01</v>
      </c>
    </row>
    <row r="387" spans="1:8" hidden="1" x14ac:dyDescent="0.2">
      <c r="E387" t="s">
        <v>72</v>
      </c>
    </row>
    <row r="388" spans="1:8" ht="15" x14ac:dyDescent="0.25">
      <c r="A388">
        <v>22</v>
      </c>
      <c r="B388" t="s">
        <v>62</v>
      </c>
      <c r="C388">
        <v>2025</v>
      </c>
      <c r="D388" s="42" t="s">
        <v>291</v>
      </c>
      <c r="E388" t="s">
        <v>292</v>
      </c>
      <c r="G388" s="54">
        <v>50000</v>
      </c>
      <c r="H388" s="20">
        <v>74020.259999999995</v>
      </c>
    </row>
    <row r="389" spans="1:8" hidden="1" x14ac:dyDescent="0.2">
      <c r="D389" t="s">
        <v>65</v>
      </c>
      <c r="E389" t="s">
        <v>293</v>
      </c>
    </row>
    <row r="390" spans="1:8" hidden="1" x14ac:dyDescent="0.2">
      <c r="D390" t="s">
        <v>67</v>
      </c>
      <c r="E390" t="s">
        <v>294</v>
      </c>
    </row>
    <row r="391" spans="1:8" hidden="1" x14ac:dyDescent="0.2">
      <c r="D391" t="s">
        <v>69</v>
      </c>
      <c r="E391">
        <v>2418</v>
      </c>
    </row>
    <row r="392" spans="1:8" hidden="1" x14ac:dyDescent="0.2">
      <c r="E392" t="s">
        <v>253</v>
      </c>
    </row>
    <row r="393" spans="1:8" hidden="1" x14ac:dyDescent="0.2">
      <c r="D393" t="s">
        <v>71</v>
      </c>
      <c r="E393">
        <v>1.01</v>
      </c>
    </row>
    <row r="394" spans="1:8" hidden="1" x14ac:dyDescent="0.2">
      <c r="E394" t="s">
        <v>72</v>
      </c>
    </row>
    <row r="395" spans="1:8" ht="15" hidden="1" x14ac:dyDescent="0.25">
      <c r="A395">
        <v>22</v>
      </c>
      <c r="B395" t="s">
        <v>62</v>
      </c>
      <c r="C395">
        <v>2025</v>
      </c>
      <c r="D395" t="s">
        <v>295</v>
      </c>
      <c r="E395" t="s">
        <v>296</v>
      </c>
      <c r="F395" s="56">
        <v>11453</v>
      </c>
      <c r="H395" s="20">
        <v>85473.26</v>
      </c>
    </row>
    <row r="396" spans="1:8" hidden="1" x14ac:dyDescent="0.2">
      <c r="D396" t="s">
        <v>67</v>
      </c>
      <c r="E396" t="s">
        <v>297</v>
      </c>
    </row>
    <row r="397" spans="1:8" hidden="1" x14ac:dyDescent="0.2">
      <c r="D397" t="s">
        <v>69</v>
      </c>
      <c r="E397">
        <v>0</v>
      </c>
    </row>
    <row r="398" spans="1:8" hidden="1" x14ac:dyDescent="0.2">
      <c r="E398" t="s">
        <v>93</v>
      </c>
    </row>
    <row r="399" spans="1:8" hidden="1" x14ac:dyDescent="0.2">
      <c r="D399" t="s">
        <v>71</v>
      </c>
      <c r="E399">
        <v>1.01</v>
      </c>
    </row>
    <row r="400" spans="1:8" hidden="1" x14ac:dyDescent="0.2">
      <c r="E400" t="s">
        <v>72</v>
      </c>
    </row>
    <row r="401" spans="1:8" ht="15" x14ac:dyDescent="0.25">
      <c r="A401">
        <v>22</v>
      </c>
      <c r="B401" t="s">
        <v>62</v>
      </c>
      <c r="C401">
        <v>2025</v>
      </c>
      <c r="D401" s="42" t="s">
        <v>295</v>
      </c>
      <c r="E401" t="s">
        <v>296</v>
      </c>
      <c r="G401" s="54">
        <v>11453</v>
      </c>
      <c r="H401" s="20">
        <v>74020.259999999995</v>
      </c>
    </row>
    <row r="402" spans="1:8" hidden="1" x14ac:dyDescent="0.2">
      <c r="D402" t="s">
        <v>67</v>
      </c>
      <c r="E402" t="s">
        <v>297</v>
      </c>
    </row>
    <row r="403" spans="1:8" hidden="1" x14ac:dyDescent="0.2">
      <c r="D403" t="s">
        <v>69</v>
      </c>
      <c r="E403">
        <v>0</v>
      </c>
    </row>
    <row r="404" spans="1:8" hidden="1" x14ac:dyDescent="0.2">
      <c r="E404" t="s">
        <v>93</v>
      </c>
    </row>
    <row r="405" spans="1:8" hidden="1" x14ac:dyDescent="0.2">
      <c r="D405" t="s">
        <v>71</v>
      </c>
      <c r="E405">
        <v>1.01</v>
      </c>
    </row>
    <row r="406" spans="1:8" hidden="1" x14ac:dyDescent="0.2">
      <c r="E406" t="s">
        <v>72</v>
      </c>
    </row>
    <row r="407" spans="1:8" ht="15" x14ac:dyDescent="0.25">
      <c r="A407">
        <v>22</v>
      </c>
      <c r="B407" t="s">
        <v>62</v>
      </c>
      <c r="C407">
        <v>2025</v>
      </c>
      <c r="D407" s="42" t="s">
        <v>298</v>
      </c>
      <c r="E407" t="s">
        <v>299</v>
      </c>
      <c r="G407" s="54">
        <v>3106.78</v>
      </c>
      <c r="H407" s="20">
        <v>70913.48</v>
      </c>
    </row>
    <row r="408" spans="1:8" hidden="1" x14ac:dyDescent="0.2">
      <c r="D408" t="s">
        <v>65</v>
      </c>
      <c r="E408" t="s">
        <v>300</v>
      </c>
    </row>
    <row r="409" spans="1:8" hidden="1" x14ac:dyDescent="0.2">
      <c r="D409" t="s">
        <v>67</v>
      </c>
      <c r="E409" t="s">
        <v>301</v>
      </c>
    </row>
    <row r="410" spans="1:8" hidden="1" x14ac:dyDescent="0.2">
      <c r="D410" t="s">
        <v>69</v>
      </c>
      <c r="E410">
        <v>2474</v>
      </c>
    </row>
    <row r="411" spans="1:8" hidden="1" x14ac:dyDescent="0.2">
      <c r="E411" t="s">
        <v>89</v>
      </c>
    </row>
    <row r="412" spans="1:8" hidden="1" x14ac:dyDescent="0.2">
      <c r="D412" t="s">
        <v>71</v>
      </c>
      <c r="E412">
        <v>1.01</v>
      </c>
    </row>
    <row r="413" spans="1:8" hidden="1" x14ac:dyDescent="0.2">
      <c r="E413" t="s">
        <v>72</v>
      </c>
    </row>
    <row r="414" spans="1:8" ht="15" x14ac:dyDescent="0.25">
      <c r="A414">
        <v>22</v>
      </c>
      <c r="B414" t="s">
        <v>62</v>
      </c>
      <c r="C414">
        <v>2025</v>
      </c>
      <c r="D414" s="42" t="s">
        <v>405</v>
      </c>
      <c r="E414" t="s">
        <v>406</v>
      </c>
      <c r="G414" s="54">
        <v>1588.05</v>
      </c>
      <c r="H414" s="20">
        <v>69325.429999999993</v>
      </c>
    </row>
    <row r="415" spans="1:8" hidden="1" x14ac:dyDescent="0.2">
      <c r="D415" t="s">
        <v>65</v>
      </c>
      <c r="E415" t="s">
        <v>407</v>
      </c>
    </row>
    <row r="416" spans="1:8" hidden="1" x14ac:dyDescent="0.2">
      <c r="D416" t="s">
        <v>67</v>
      </c>
      <c r="E416" t="s">
        <v>408</v>
      </c>
    </row>
    <row r="417" spans="1:8" hidden="1" x14ac:dyDescent="0.2">
      <c r="D417" t="s">
        <v>69</v>
      </c>
      <c r="E417">
        <v>1989</v>
      </c>
    </row>
    <row r="418" spans="1:8" hidden="1" x14ac:dyDescent="0.2">
      <c r="E418" t="s">
        <v>409</v>
      </c>
    </row>
    <row r="419" spans="1:8" hidden="1" x14ac:dyDescent="0.2">
      <c r="D419" t="s">
        <v>71</v>
      </c>
      <c r="E419">
        <v>1.01</v>
      </c>
    </row>
    <row r="420" spans="1:8" hidden="1" x14ac:dyDescent="0.2">
      <c r="E420" t="s">
        <v>72</v>
      </c>
    </row>
    <row r="421" spans="1:8" ht="15" x14ac:dyDescent="0.25">
      <c r="A421">
        <v>22</v>
      </c>
      <c r="B421" t="s">
        <v>62</v>
      </c>
      <c r="C421">
        <v>2025</v>
      </c>
      <c r="D421" s="42" t="s">
        <v>302</v>
      </c>
      <c r="E421" t="s">
        <v>303</v>
      </c>
      <c r="G421" s="54">
        <v>3500</v>
      </c>
      <c r="H421" s="20">
        <v>65825.429999999993</v>
      </c>
    </row>
    <row r="422" spans="1:8" hidden="1" x14ac:dyDescent="0.2">
      <c r="D422" t="s">
        <v>65</v>
      </c>
      <c r="E422" t="s">
        <v>304</v>
      </c>
    </row>
    <row r="423" spans="1:8" hidden="1" x14ac:dyDescent="0.2">
      <c r="D423" t="s">
        <v>67</v>
      </c>
      <c r="E423" t="s">
        <v>305</v>
      </c>
    </row>
    <row r="424" spans="1:8" hidden="1" x14ac:dyDescent="0.2">
      <c r="D424" t="s">
        <v>69</v>
      </c>
      <c r="E424">
        <v>3562</v>
      </c>
    </row>
    <row r="425" spans="1:8" hidden="1" x14ac:dyDescent="0.2">
      <c r="E425" t="s">
        <v>306</v>
      </c>
    </row>
    <row r="426" spans="1:8" hidden="1" x14ac:dyDescent="0.2">
      <c r="D426" t="s">
        <v>71</v>
      </c>
      <c r="E426">
        <v>1.01</v>
      </c>
    </row>
    <row r="427" spans="1:8" hidden="1" x14ac:dyDescent="0.2">
      <c r="E427" t="s">
        <v>72</v>
      </c>
    </row>
    <row r="428" spans="1:8" ht="15" x14ac:dyDescent="0.25">
      <c r="A428">
        <v>22</v>
      </c>
      <c r="B428" t="s">
        <v>62</v>
      </c>
      <c r="C428">
        <v>2025</v>
      </c>
      <c r="D428" s="42" t="s">
        <v>307</v>
      </c>
      <c r="E428" t="s">
        <v>308</v>
      </c>
      <c r="G428" s="54">
        <v>1621.34</v>
      </c>
      <c r="H428" s="20">
        <v>64204.09</v>
      </c>
    </row>
    <row r="429" spans="1:8" hidden="1" x14ac:dyDescent="0.2">
      <c r="D429" t="s">
        <v>65</v>
      </c>
      <c r="E429" t="s">
        <v>309</v>
      </c>
    </row>
    <row r="430" spans="1:8" hidden="1" x14ac:dyDescent="0.2">
      <c r="D430" t="s">
        <v>67</v>
      </c>
      <c r="E430" t="s">
        <v>310</v>
      </c>
    </row>
    <row r="431" spans="1:8" hidden="1" x14ac:dyDescent="0.2">
      <c r="D431" t="s">
        <v>69</v>
      </c>
      <c r="E431">
        <v>2763</v>
      </c>
    </row>
    <row r="432" spans="1:8" hidden="1" x14ac:dyDescent="0.2">
      <c r="E432" t="s">
        <v>133</v>
      </c>
    </row>
    <row r="433" spans="1:8" hidden="1" x14ac:dyDescent="0.2">
      <c r="D433" t="s">
        <v>71</v>
      </c>
      <c r="E433">
        <v>1.01</v>
      </c>
    </row>
    <row r="434" spans="1:8" hidden="1" x14ac:dyDescent="0.2">
      <c r="E434" t="s">
        <v>72</v>
      </c>
    </row>
    <row r="435" spans="1:8" ht="15" hidden="1" x14ac:dyDescent="0.25">
      <c r="A435">
        <v>22</v>
      </c>
      <c r="B435" t="s">
        <v>62</v>
      </c>
      <c r="C435">
        <v>2025</v>
      </c>
      <c r="D435" t="s">
        <v>311</v>
      </c>
      <c r="E435" t="s">
        <v>312</v>
      </c>
      <c r="F435" s="56">
        <v>56100</v>
      </c>
      <c r="H435" s="20">
        <v>120304.09</v>
      </c>
    </row>
    <row r="436" spans="1:8" hidden="1" x14ac:dyDescent="0.2">
      <c r="D436" t="s">
        <v>71</v>
      </c>
      <c r="E436">
        <v>1.01</v>
      </c>
    </row>
    <row r="437" spans="1:8" hidden="1" x14ac:dyDescent="0.2">
      <c r="E437" t="s">
        <v>72</v>
      </c>
    </row>
    <row r="438" spans="1:8" ht="15" x14ac:dyDescent="0.25">
      <c r="A438">
        <v>23</v>
      </c>
      <c r="B438" t="s">
        <v>62</v>
      </c>
      <c r="C438">
        <v>2025</v>
      </c>
      <c r="D438" s="42" t="s">
        <v>313</v>
      </c>
      <c r="E438" t="s">
        <v>115</v>
      </c>
      <c r="G438" s="54">
        <v>3000</v>
      </c>
      <c r="H438" s="20">
        <v>117304.09</v>
      </c>
    </row>
    <row r="439" spans="1:8" hidden="1" x14ac:dyDescent="0.2">
      <c r="D439" t="s">
        <v>65</v>
      </c>
      <c r="E439" t="s">
        <v>314</v>
      </c>
    </row>
    <row r="440" spans="1:8" hidden="1" x14ac:dyDescent="0.2">
      <c r="D440" t="s">
        <v>67</v>
      </c>
      <c r="E440" t="s">
        <v>315</v>
      </c>
    </row>
    <row r="441" spans="1:8" hidden="1" x14ac:dyDescent="0.2">
      <c r="D441" t="s">
        <v>69</v>
      </c>
      <c r="E441">
        <v>3580</v>
      </c>
    </row>
    <row r="442" spans="1:8" hidden="1" x14ac:dyDescent="0.2">
      <c r="E442" t="s">
        <v>316</v>
      </c>
    </row>
    <row r="443" spans="1:8" hidden="1" x14ac:dyDescent="0.2">
      <c r="D443" t="s">
        <v>71</v>
      </c>
      <c r="E443">
        <v>1.01</v>
      </c>
    </row>
    <row r="444" spans="1:8" hidden="1" x14ac:dyDescent="0.2">
      <c r="E444" t="s">
        <v>72</v>
      </c>
    </row>
    <row r="445" spans="1:8" ht="15" x14ac:dyDescent="0.25">
      <c r="A445">
        <v>23</v>
      </c>
      <c r="B445" t="s">
        <v>62</v>
      </c>
      <c r="C445">
        <v>2025</v>
      </c>
      <c r="D445" s="42" t="s">
        <v>317</v>
      </c>
      <c r="E445" t="s">
        <v>115</v>
      </c>
      <c r="G445" s="54">
        <v>3000</v>
      </c>
      <c r="H445" s="20">
        <v>114304.09</v>
      </c>
    </row>
    <row r="446" spans="1:8" hidden="1" x14ac:dyDescent="0.2">
      <c r="D446" t="s">
        <v>65</v>
      </c>
      <c r="E446" t="s">
        <v>318</v>
      </c>
    </row>
    <row r="447" spans="1:8" hidden="1" x14ac:dyDescent="0.2">
      <c r="D447" t="s">
        <v>67</v>
      </c>
      <c r="E447" t="s">
        <v>319</v>
      </c>
    </row>
    <row r="448" spans="1:8" hidden="1" x14ac:dyDescent="0.2">
      <c r="D448" t="s">
        <v>69</v>
      </c>
      <c r="E448">
        <v>2784</v>
      </c>
    </row>
    <row r="449" spans="1:8" hidden="1" x14ac:dyDescent="0.2">
      <c r="E449" t="s">
        <v>320</v>
      </c>
    </row>
    <row r="450" spans="1:8" hidden="1" x14ac:dyDescent="0.2">
      <c r="D450" t="s">
        <v>71</v>
      </c>
      <c r="E450">
        <v>1.01</v>
      </c>
    </row>
    <row r="451" spans="1:8" hidden="1" x14ac:dyDescent="0.2">
      <c r="E451" t="s">
        <v>72</v>
      </c>
    </row>
    <row r="452" spans="1:8" ht="15" x14ac:dyDescent="0.25">
      <c r="A452">
        <v>23</v>
      </c>
      <c r="B452" t="s">
        <v>62</v>
      </c>
      <c r="C452">
        <v>2025</v>
      </c>
      <c r="D452" s="42" t="s">
        <v>321</v>
      </c>
      <c r="E452" t="s">
        <v>322</v>
      </c>
      <c r="G452" s="54">
        <v>51040</v>
      </c>
      <c r="H452" s="20">
        <v>63264.09</v>
      </c>
    </row>
    <row r="453" spans="1:8" hidden="1" x14ac:dyDescent="0.2">
      <c r="D453" t="s">
        <v>65</v>
      </c>
      <c r="E453" t="s">
        <v>323</v>
      </c>
    </row>
    <row r="454" spans="1:8" hidden="1" x14ac:dyDescent="0.2">
      <c r="D454" t="s">
        <v>67</v>
      </c>
      <c r="E454" t="s">
        <v>324</v>
      </c>
    </row>
    <row r="455" spans="1:8" hidden="1" x14ac:dyDescent="0.2">
      <c r="D455" t="s">
        <v>69</v>
      </c>
      <c r="E455">
        <v>2418</v>
      </c>
    </row>
    <row r="456" spans="1:8" hidden="1" x14ac:dyDescent="0.2">
      <c r="E456" t="s">
        <v>253</v>
      </c>
    </row>
    <row r="457" spans="1:8" hidden="1" x14ac:dyDescent="0.2">
      <c r="D457" t="s">
        <v>71</v>
      </c>
      <c r="E457">
        <v>1.01</v>
      </c>
    </row>
    <row r="458" spans="1:8" hidden="1" x14ac:dyDescent="0.2">
      <c r="E458" t="s">
        <v>72</v>
      </c>
    </row>
    <row r="459" spans="1:8" ht="15" x14ac:dyDescent="0.25">
      <c r="A459">
        <v>23</v>
      </c>
      <c r="B459" t="s">
        <v>62</v>
      </c>
      <c r="C459">
        <v>2025</v>
      </c>
      <c r="D459" s="42" t="s">
        <v>325</v>
      </c>
      <c r="E459" t="s">
        <v>326</v>
      </c>
      <c r="G459" s="54">
        <v>5060</v>
      </c>
      <c r="H459" s="20">
        <v>58204.09</v>
      </c>
    </row>
    <row r="460" spans="1:8" hidden="1" x14ac:dyDescent="0.2">
      <c r="D460" t="s">
        <v>65</v>
      </c>
      <c r="E460" t="s">
        <v>327</v>
      </c>
    </row>
    <row r="461" spans="1:8" hidden="1" x14ac:dyDescent="0.2">
      <c r="D461" t="s">
        <v>67</v>
      </c>
      <c r="E461" t="s">
        <v>328</v>
      </c>
    </row>
    <row r="462" spans="1:8" hidden="1" x14ac:dyDescent="0.2">
      <c r="D462" t="s">
        <v>69</v>
      </c>
      <c r="E462">
        <v>3527</v>
      </c>
    </row>
    <row r="463" spans="1:8" hidden="1" x14ac:dyDescent="0.2">
      <c r="E463" t="s">
        <v>329</v>
      </c>
    </row>
    <row r="464" spans="1:8" hidden="1" x14ac:dyDescent="0.2">
      <c r="D464" t="s">
        <v>71</v>
      </c>
      <c r="E464">
        <v>1.01</v>
      </c>
    </row>
    <row r="465" spans="1:8" hidden="1" x14ac:dyDescent="0.2">
      <c r="E465" t="s">
        <v>72</v>
      </c>
    </row>
    <row r="466" spans="1:8" ht="15" hidden="1" x14ac:dyDescent="0.25">
      <c r="A466">
        <v>23</v>
      </c>
      <c r="B466" t="s">
        <v>62</v>
      </c>
      <c r="C466">
        <v>2025</v>
      </c>
      <c r="D466" t="s">
        <v>330</v>
      </c>
      <c r="E466" t="s">
        <v>331</v>
      </c>
      <c r="F466" s="56">
        <v>1966</v>
      </c>
      <c r="H466" s="20">
        <v>60170.09</v>
      </c>
    </row>
    <row r="467" spans="1:8" hidden="1" x14ac:dyDescent="0.2">
      <c r="D467" t="s">
        <v>71</v>
      </c>
      <c r="E467">
        <v>1.01</v>
      </c>
    </row>
    <row r="468" spans="1:8" hidden="1" x14ac:dyDescent="0.2">
      <c r="E468" t="s">
        <v>72</v>
      </c>
    </row>
    <row r="469" spans="1:8" ht="15" x14ac:dyDescent="0.25">
      <c r="A469">
        <v>24</v>
      </c>
      <c r="B469" t="s">
        <v>62</v>
      </c>
      <c r="C469">
        <v>2025</v>
      </c>
      <c r="D469" s="42" t="s">
        <v>332</v>
      </c>
      <c r="E469" t="s">
        <v>95</v>
      </c>
      <c r="G469" s="54">
        <v>2800</v>
      </c>
      <c r="H469" s="20">
        <v>57370.09</v>
      </c>
    </row>
    <row r="470" spans="1:8" hidden="1" x14ac:dyDescent="0.2">
      <c r="D470" t="s">
        <v>65</v>
      </c>
      <c r="E470" t="s">
        <v>333</v>
      </c>
    </row>
    <row r="471" spans="1:8" hidden="1" x14ac:dyDescent="0.2">
      <c r="D471" t="s">
        <v>67</v>
      </c>
      <c r="E471" t="s">
        <v>334</v>
      </c>
    </row>
    <row r="472" spans="1:8" hidden="1" x14ac:dyDescent="0.2">
      <c r="D472" t="s">
        <v>69</v>
      </c>
      <c r="E472">
        <v>705</v>
      </c>
    </row>
    <row r="473" spans="1:8" hidden="1" x14ac:dyDescent="0.2">
      <c r="E473" t="s">
        <v>335</v>
      </c>
    </row>
    <row r="474" spans="1:8" hidden="1" x14ac:dyDescent="0.2">
      <c r="D474" t="s">
        <v>71</v>
      </c>
      <c r="E474">
        <v>1.01</v>
      </c>
    </row>
    <row r="475" spans="1:8" hidden="1" x14ac:dyDescent="0.2">
      <c r="E475" t="s">
        <v>72</v>
      </c>
    </row>
    <row r="476" spans="1:8" ht="15" x14ac:dyDescent="0.25">
      <c r="A476">
        <v>24</v>
      </c>
      <c r="B476" t="s">
        <v>62</v>
      </c>
      <c r="C476">
        <v>2025</v>
      </c>
      <c r="D476" s="42" t="s">
        <v>336</v>
      </c>
      <c r="E476" t="s">
        <v>95</v>
      </c>
      <c r="G476" s="54">
        <v>4000</v>
      </c>
      <c r="H476" s="20">
        <v>53370.09</v>
      </c>
    </row>
    <row r="477" spans="1:8" hidden="1" x14ac:dyDescent="0.2">
      <c r="D477" t="s">
        <v>65</v>
      </c>
      <c r="E477" t="s">
        <v>337</v>
      </c>
    </row>
    <row r="478" spans="1:8" hidden="1" x14ac:dyDescent="0.2">
      <c r="D478" t="s">
        <v>67</v>
      </c>
      <c r="E478" t="s">
        <v>338</v>
      </c>
    </row>
    <row r="479" spans="1:8" hidden="1" x14ac:dyDescent="0.2">
      <c r="D479" t="s">
        <v>69</v>
      </c>
      <c r="E479">
        <v>3581</v>
      </c>
    </row>
    <row r="480" spans="1:8" hidden="1" x14ac:dyDescent="0.2">
      <c r="E480" t="s">
        <v>339</v>
      </c>
    </row>
    <row r="481" spans="1:8" hidden="1" x14ac:dyDescent="0.2">
      <c r="D481" t="s">
        <v>71</v>
      </c>
      <c r="E481">
        <v>1.01</v>
      </c>
    </row>
    <row r="482" spans="1:8" hidden="1" x14ac:dyDescent="0.2">
      <c r="E482" t="s">
        <v>72</v>
      </c>
    </row>
    <row r="483" spans="1:8" ht="15" x14ac:dyDescent="0.25">
      <c r="A483">
        <v>24</v>
      </c>
      <c r="B483" t="s">
        <v>62</v>
      </c>
      <c r="C483">
        <v>2025</v>
      </c>
      <c r="D483" s="42" t="s">
        <v>340</v>
      </c>
      <c r="E483" t="s">
        <v>265</v>
      </c>
      <c r="G483" s="54">
        <v>2000</v>
      </c>
      <c r="H483" s="20">
        <v>51370.09</v>
      </c>
    </row>
    <row r="484" spans="1:8" hidden="1" x14ac:dyDescent="0.2">
      <c r="D484" t="s">
        <v>65</v>
      </c>
      <c r="E484" t="s">
        <v>341</v>
      </c>
    </row>
    <row r="485" spans="1:8" hidden="1" x14ac:dyDescent="0.2">
      <c r="D485" t="s">
        <v>67</v>
      </c>
      <c r="E485" t="s">
        <v>342</v>
      </c>
    </row>
    <row r="486" spans="1:8" hidden="1" x14ac:dyDescent="0.2">
      <c r="D486" t="s">
        <v>69</v>
      </c>
      <c r="E486">
        <v>3582</v>
      </c>
    </row>
    <row r="487" spans="1:8" hidden="1" x14ac:dyDescent="0.2">
      <c r="E487" t="s">
        <v>343</v>
      </c>
    </row>
    <row r="488" spans="1:8" hidden="1" x14ac:dyDescent="0.2">
      <c r="D488" t="s">
        <v>71</v>
      </c>
      <c r="E488">
        <v>1.01</v>
      </c>
    </row>
    <row r="489" spans="1:8" hidden="1" x14ac:dyDescent="0.2">
      <c r="E489" t="s">
        <v>72</v>
      </c>
    </row>
    <row r="490" spans="1:8" ht="15" x14ac:dyDescent="0.25">
      <c r="A490">
        <v>24</v>
      </c>
      <c r="B490" t="s">
        <v>62</v>
      </c>
      <c r="C490">
        <v>2025</v>
      </c>
      <c r="D490" s="42" t="s">
        <v>344</v>
      </c>
      <c r="E490" t="s">
        <v>345</v>
      </c>
      <c r="G490" s="54">
        <v>2000</v>
      </c>
      <c r="H490" s="20">
        <v>49370.09</v>
      </c>
    </row>
    <row r="491" spans="1:8" hidden="1" x14ac:dyDescent="0.2">
      <c r="D491" t="s">
        <v>65</v>
      </c>
      <c r="E491" t="s">
        <v>346</v>
      </c>
    </row>
    <row r="492" spans="1:8" hidden="1" x14ac:dyDescent="0.2">
      <c r="D492" t="s">
        <v>67</v>
      </c>
      <c r="E492" t="s">
        <v>347</v>
      </c>
    </row>
    <row r="493" spans="1:8" hidden="1" x14ac:dyDescent="0.2">
      <c r="D493" t="s">
        <v>69</v>
      </c>
      <c r="E493">
        <v>3584</v>
      </c>
    </row>
    <row r="494" spans="1:8" hidden="1" x14ac:dyDescent="0.2">
      <c r="E494" t="s">
        <v>348</v>
      </c>
    </row>
    <row r="495" spans="1:8" hidden="1" x14ac:dyDescent="0.2">
      <c r="D495" t="s">
        <v>71</v>
      </c>
      <c r="E495">
        <v>1.01</v>
      </c>
    </row>
    <row r="496" spans="1:8" hidden="1" x14ac:dyDescent="0.2">
      <c r="E496" t="s">
        <v>72</v>
      </c>
    </row>
    <row r="497" spans="1:8" ht="15" x14ac:dyDescent="0.25">
      <c r="A497">
        <v>26</v>
      </c>
      <c r="B497" t="s">
        <v>62</v>
      </c>
      <c r="C497">
        <v>2025</v>
      </c>
      <c r="D497" s="42" t="s">
        <v>349</v>
      </c>
      <c r="E497" t="s">
        <v>350</v>
      </c>
      <c r="G497" s="54">
        <v>2030</v>
      </c>
      <c r="H497" s="20">
        <v>47340.09</v>
      </c>
    </row>
    <row r="498" spans="1:8" hidden="1" x14ac:dyDescent="0.2">
      <c r="D498" t="s">
        <v>65</v>
      </c>
      <c r="E498" t="s">
        <v>351</v>
      </c>
    </row>
    <row r="499" spans="1:8" hidden="1" x14ac:dyDescent="0.2">
      <c r="D499" t="s">
        <v>67</v>
      </c>
      <c r="E499" t="s">
        <v>352</v>
      </c>
    </row>
    <row r="500" spans="1:8" hidden="1" x14ac:dyDescent="0.2">
      <c r="D500" t="s">
        <v>69</v>
      </c>
      <c r="E500">
        <v>1955</v>
      </c>
    </row>
    <row r="501" spans="1:8" hidden="1" x14ac:dyDescent="0.2">
      <c r="E501" t="s">
        <v>103</v>
      </c>
    </row>
    <row r="502" spans="1:8" hidden="1" x14ac:dyDescent="0.2">
      <c r="D502" t="s">
        <v>71</v>
      </c>
      <c r="E502">
        <v>1.01</v>
      </c>
    </row>
    <row r="503" spans="1:8" hidden="1" x14ac:dyDescent="0.2">
      <c r="E503" t="s">
        <v>72</v>
      </c>
    </row>
    <row r="504" spans="1:8" ht="15" x14ac:dyDescent="0.25">
      <c r="A504">
        <v>26</v>
      </c>
      <c r="B504" t="s">
        <v>62</v>
      </c>
      <c r="C504">
        <v>2025</v>
      </c>
      <c r="D504" s="42" t="s">
        <v>353</v>
      </c>
      <c r="E504" t="s">
        <v>354</v>
      </c>
      <c r="G504" s="54">
        <v>4707.5</v>
      </c>
      <c r="H504" s="20">
        <v>42632.59</v>
      </c>
    </row>
    <row r="505" spans="1:8" hidden="1" x14ac:dyDescent="0.2">
      <c r="D505" t="s">
        <v>65</v>
      </c>
      <c r="E505" t="s">
        <v>355</v>
      </c>
    </row>
    <row r="506" spans="1:8" hidden="1" x14ac:dyDescent="0.2">
      <c r="D506" t="s">
        <v>67</v>
      </c>
      <c r="E506" t="s">
        <v>356</v>
      </c>
    </row>
    <row r="507" spans="1:8" hidden="1" x14ac:dyDescent="0.2">
      <c r="D507" t="s">
        <v>69</v>
      </c>
      <c r="E507">
        <v>2763</v>
      </c>
    </row>
    <row r="508" spans="1:8" hidden="1" x14ac:dyDescent="0.2">
      <c r="E508" t="s">
        <v>133</v>
      </c>
    </row>
    <row r="509" spans="1:8" hidden="1" x14ac:dyDescent="0.2">
      <c r="D509" t="s">
        <v>71</v>
      </c>
      <c r="E509">
        <v>1.01</v>
      </c>
    </row>
    <row r="510" spans="1:8" hidden="1" x14ac:dyDescent="0.2">
      <c r="E510" t="s">
        <v>72</v>
      </c>
    </row>
    <row r="511" spans="1:8" ht="15" x14ac:dyDescent="0.25">
      <c r="A511">
        <v>26</v>
      </c>
      <c r="B511" t="s">
        <v>62</v>
      </c>
      <c r="C511">
        <v>2025</v>
      </c>
      <c r="D511" s="42" t="s">
        <v>357</v>
      </c>
      <c r="E511" t="s">
        <v>358</v>
      </c>
      <c r="G511" s="54">
        <v>2145</v>
      </c>
      <c r="H511" s="20">
        <v>40487.589999999997</v>
      </c>
    </row>
    <row r="512" spans="1:8" hidden="1" x14ac:dyDescent="0.2">
      <c r="D512" t="s">
        <v>65</v>
      </c>
      <c r="E512" t="s">
        <v>359</v>
      </c>
    </row>
    <row r="513" spans="1:8" hidden="1" x14ac:dyDescent="0.2">
      <c r="D513" t="s">
        <v>67</v>
      </c>
      <c r="E513" t="s">
        <v>360</v>
      </c>
    </row>
    <row r="514" spans="1:8" hidden="1" x14ac:dyDescent="0.2">
      <c r="D514" t="s">
        <v>69</v>
      </c>
      <c r="E514">
        <v>2020079</v>
      </c>
    </row>
    <row r="515" spans="1:8" hidden="1" x14ac:dyDescent="0.2">
      <c r="E515" t="s">
        <v>361</v>
      </c>
    </row>
    <row r="516" spans="1:8" hidden="1" x14ac:dyDescent="0.2">
      <c r="D516" t="s">
        <v>71</v>
      </c>
      <c r="E516">
        <v>1.01</v>
      </c>
    </row>
    <row r="517" spans="1:8" hidden="1" x14ac:dyDescent="0.2">
      <c r="E517" t="s">
        <v>72</v>
      </c>
    </row>
    <row r="518" spans="1:8" ht="15" x14ac:dyDescent="0.25">
      <c r="A518">
        <v>26</v>
      </c>
      <c r="B518" t="s">
        <v>62</v>
      </c>
      <c r="C518">
        <v>2025</v>
      </c>
      <c r="D518" s="42" t="s">
        <v>362</v>
      </c>
      <c r="E518" t="s">
        <v>358</v>
      </c>
      <c r="G518" s="54">
        <v>1000</v>
      </c>
      <c r="H518" s="20">
        <v>39487.589999999997</v>
      </c>
    </row>
    <row r="519" spans="1:8" hidden="1" x14ac:dyDescent="0.2">
      <c r="D519" t="s">
        <v>65</v>
      </c>
      <c r="E519" t="s">
        <v>359</v>
      </c>
    </row>
    <row r="520" spans="1:8" hidden="1" x14ac:dyDescent="0.2">
      <c r="D520" t="s">
        <v>67</v>
      </c>
      <c r="E520" t="s">
        <v>363</v>
      </c>
    </row>
    <row r="521" spans="1:8" hidden="1" x14ac:dyDescent="0.2">
      <c r="D521" t="s">
        <v>69</v>
      </c>
      <c r="E521">
        <v>2020079</v>
      </c>
    </row>
    <row r="522" spans="1:8" hidden="1" x14ac:dyDescent="0.2">
      <c r="E522" t="s">
        <v>361</v>
      </c>
    </row>
    <row r="523" spans="1:8" hidden="1" x14ac:dyDescent="0.2">
      <c r="D523" t="s">
        <v>71</v>
      </c>
      <c r="E523">
        <v>1.01</v>
      </c>
    </row>
    <row r="524" spans="1:8" hidden="1" x14ac:dyDescent="0.2">
      <c r="E524" t="s">
        <v>72</v>
      </c>
    </row>
    <row r="525" spans="1:8" ht="15" x14ac:dyDescent="0.25">
      <c r="A525">
        <v>26</v>
      </c>
      <c r="B525" t="s">
        <v>62</v>
      </c>
      <c r="C525">
        <v>2025</v>
      </c>
      <c r="D525" s="42" t="s">
        <v>364</v>
      </c>
      <c r="E525" t="s">
        <v>365</v>
      </c>
      <c r="G525" s="54">
        <v>10300</v>
      </c>
      <c r="H525" s="20">
        <v>29187.59</v>
      </c>
    </row>
    <row r="526" spans="1:8" hidden="1" x14ac:dyDescent="0.2">
      <c r="D526" t="s">
        <v>65</v>
      </c>
      <c r="E526" t="s">
        <v>366</v>
      </c>
    </row>
    <row r="527" spans="1:8" hidden="1" x14ac:dyDescent="0.2">
      <c r="D527" t="s">
        <v>67</v>
      </c>
      <c r="E527" t="s">
        <v>367</v>
      </c>
    </row>
    <row r="528" spans="1:8" hidden="1" x14ac:dyDescent="0.2">
      <c r="D528" t="s">
        <v>69</v>
      </c>
      <c r="E528">
        <v>829</v>
      </c>
    </row>
    <row r="529" spans="1:8" hidden="1" x14ac:dyDescent="0.2">
      <c r="E529" t="s">
        <v>368</v>
      </c>
    </row>
    <row r="530" spans="1:8" hidden="1" x14ac:dyDescent="0.2">
      <c r="D530" t="s">
        <v>71</v>
      </c>
      <c r="E530">
        <v>1.01</v>
      </c>
    </row>
    <row r="531" spans="1:8" hidden="1" x14ac:dyDescent="0.2">
      <c r="E531" t="s">
        <v>72</v>
      </c>
    </row>
    <row r="532" spans="1:8" ht="15" x14ac:dyDescent="0.25">
      <c r="A532">
        <v>26</v>
      </c>
      <c r="B532" t="s">
        <v>62</v>
      </c>
      <c r="C532">
        <v>2025</v>
      </c>
      <c r="D532" s="42" t="s">
        <v>369</v>
      </c>
      <c r="E532" t="s">
        <v>370</v>
      </c>
      <c r="G532" s="54">
        <v>2500</v>
      </c>
      <c r="H532" s="20">
        <v>26687.59</v>
      </c>
    </row>
    <row r="533" spans="1:8" hidden="1" x14ac:dyDescent="0.2">
      <c r="D533" t="s">
        <v>65</v>
      </c>
      <c r="E533" t="s">
        <v>371</v>
      </c>
    </row>
    <row r="534" spans="1:8" hidden="1" x14ac:dyDescent="0.2">
      <c r="D534" t="s">
        <v>67</v>
      </c>
      <c r="E534" t="s">
        <v>372</v>
      </c>
    </row>
    <row r="535" spans="1:8" hidden="1" x14ac:dyDescent="0.2">
      <c r="D535" t="s">
        <v>69</v>
      </c>
      <c r="E535">
        <v>3264</v>
      </c>
    </row>
    <row r="536" spans="1:8" hidden="1" x14ac:dyDescent="0.2">
      <c r="E536" t="s">
        <v>373</v>
      </c>
    </row>
    <row r="537" spans="1:8" hidden="1" x14ac:dyDescent="0.2">
      <c r="D537" t="s">
        <v>71</v>
      </c>
      <c r="E537">
        <v>1.01</v>
      </c>
    </row>
    <row r="538" spans="1:8" hidden="1" x14ac:dyDescent="0.2">
      <c r="E538" t="s">
        <v>72</v>
      </c>
    </row>
    <row r="539" spans="1:8" ht="15" x14ac:dyDescent="0.25">
      <c r="A539">
        <v>26</v>
      </c>
      <c r="B539" t="s">
        <v>62</v>
      </c>
      <c r="C539">
        <v>2025</v>
      </c>
      <c r="D539" s="42" t="s">
        <v>403</v>
      </c>
      <c r="E539" t="s">
        <v>370</v>
      </c>
      <c r="G539" s="42">
        <v>400</v>
      </c>
      <c r="H539" s="20">
        <v>26287.59</v>
      </c>
    </row>
    <row r="540" spans="1:8" hidden="1" x14ac:dyDescent="0.2">
      <c r="D540" t="s">
        <v>65</v>
      </c>
      <c r="E540" t="s">
        <v>371</v>
      </c>
    </row>
    <row r="541" spans="1:8" hidden="1" x14ac:dyDescent="0.2">
      <c r="D541" t="s">
        <v>67</v>
      </c>
      <c r="E541" t="s">
        <v>404</v>
      </c>
    </row>
    <row r="542" spans="1:8" hidden="1" x14ac:dyDescent="0.2">
      <c r="D542" t="s">
        <v>69</v>
      </c>
      <c r="E542">
        <v>3264</v>
      </c>
    </row>
    <row r="543" spans="1:8" hidden="1" x14ac:dyDescent="0.2">
      <c r="E543" t="s">
        <v>373</v>
      </c>
    </row>
    <row r="544" spans="1:8" hidden="1" x14ac:dyDescent="0.2">
      <c r="D544" t="s">
        <v>71</v>
      </c>
      <c r="E544">
        <v>1.01</v>
      </c>
    </row>
    <row r="545" spans="1:8" hidden="1" x14ac:dyDescent="0.2">
      <c r="E545" t="s">
        <v>72</v>
      </c>
    </row>
    <row r="546" spans="1:8" ht="15" x14ac:dyDescent="0.25">
      <c r="A546">
        <v>26</v>
      </c>
      <c r="B546" t="s">
        <v>62</v>
      </c>
      <c r="C546">
        <v>2025</v>
      </c>
      <c r="D546" s="42" t="s">
        <v>374</v>
      </c>
      <c r="E546" t="s">
        <v>375</v>
      </c>
      <c r="G546" s="54">
        <v>46400</v>
      </c>
      <c r="H546" s="20">
        <v>-20112.41</v>
      </c>
    </row>
    <row r="547" spans="1:8" hidden="1" x14ac:dyDescent="0.2">
      <c r="D547" t="s">
        <v>65</v>
      </c>
      <c r="E547" t="s">
        <v>376</v>
      </c>
    </row>
    <row r="548" spans="1:8" hidden="1" x14ac:dyDescent="0.2">
      <c r="D548" t="s">
        <v>67</v>
      </c>
      <c r="E548" t="s">
        <v>377</v>
      </c>
    </row>
    <row r="549" spans="1:8" hidden="1" x14ac:dyDescent="0.2">
      <c r="D549" t="s">
        <v>69</v>
      </c>
      <c r="E549">
        <v>2418</v>
      </c>
    </row>
    <row r="550" spans="1:8" hidden="1" x14ac:dyDescent="0.2">
      <c r="E550" t="s">
        <v>253</v>
      </c>
    </row>
    <row r="551" spans="1:8" hidden="1" x14ac:dyDescent="0.2">
      <c r="D551" t="s">
        <v>71</v>
      </c>
      <c r="E551">
        <v>1.01</v>
      </c>
    </row>
    <row r="552" spans="1:8" hidden="1" x14ac:dyDescent="0.2">
      <c r="E552" t="s">
        <v>72</v>
      </c>
    </row>
    <row r="553" spans="1:8" ht="15" x14ac:dyDescent="0.25">
      <c r="A553">
        <v>26</v>
      </c>
      <c r="B553" t="s">
        <v>62</v>
      </c>
      <c r="C553">
        <v>2025</v>
      </c>
      <c r="D553" s="42" t="s">
        <v>410</v>
      </c>
      <c r="E553" t="s">
        <v>411</v>
      </c>
      <c r="G553" s="42">
        <v>19.18</v>
      </c>
      <c r="H553" s="20">
        <v>-20131.59</v>
      </c>
    </row>
    <row r="554" spans="1:8" hidden="1" x14ac:dyDescent="0.2">
      <c r="D554" t="s">
        <v>67</v>
      </c>
      <c r="E554" t="s">
        <v>412</v>
      </c>
    </row>
    <row r="555" spans="1:8" hidden="1" x14ac:dyDescent="0.2">
      <c r="D555" t="s">
        <v>69</v>
      </c>
      <c r="E555">
        <v>0</v>
      </c>
    </row>
    <row r="556" spans="1:8" hidden="1" x14ac:dyDescent="0.2">
      <c r="E556" t="s">
        <v>93</v>
      </c>
    </row>
    <row r="557" spans="1:8" hidden="1" x14ac:dyDescent="0.2">
      <c r="D557" t="s">
        <v>71</v>
      </c>
      <c r="E557">
        <v>1.01</v>
      </c>
    </row>
    <row r="558" spans="1:8" hidden="1" x14ac:dyDescent="0.2">
      <c r="E558" t="s">
        <v>72</v>
      </c>
    </row>
    <row r="559" spans="1:8" ht="15" hidden="1" x14ac:dyDescent="0.25">
      <c r="A559">
        <v>26</v>
      </c>
      <c r="B559" t="s">
        <v>62</v>
      </c>
      <c r="C559">
        <v>2025</v>
      </c>
      <c r="D559" t="s">
        <v>378</v>
      </c>
      <c r="E559" t="s">
        <v>379</v>
      </c>
      <c r="F559" s="56">
        <v>23469.599999999999</v>
      </c>
      <c r="H559" s="20">
        <v>3338.01</v>
      </c>
    </row>
    <row r="560" spans="1:8" hidden="1" x14ac:dyDescent="0.2">
      <c r="D560" t="s">
        <v>71</v>
      </c>
      <c r="E560">
        <v>1.01</v>
      </c>
    </row>
    <row r="561" spans="1:8" hidden="1" x14ac:dyDescent="0.2">
      <c r="E561" t="s">
        <v>72</v>
      </c>
    </row>
    <row r="562" spans="1:8" ht="15" hidden="1" x14ac:dyDescent="0.25">
      <c r="A562">
        <v>26</v>
      </c>
      <c r="B562" t="s">
        <v>62</v>
      </c>
      <c r="C562">
        <v>2025</v>
      </c>
      <c r="D562" t="s">
        <v>378</v>
      </c>
      <c r="E562" t="s">
        <v>379</v>
      </c>
      <c r="F562" s="56">
        <v>3900</v>
      </c>
      <c r="H562" s="20">
        <v>7238.01</v>
      </c>
    </row>
    <row r="563" spans="1:8" hidden="1" x14ac:dyDescent="0.2">
      <c r="D563" t="s">
        <v>71</v>
      </c>
      <c r="E563">
        <v>1.01</v>
      </c>
    </row>
    <row r="564" spans="1:8" hidden="1" x14ac:dyDescent="0.2">
      <c r="E564" t="s">
        <v>72</v>
      </c>
    </row>
    <row r="565" spans="1:8" ht="15" hidden="1" x14ac:dyDescent="0.25">
      <c r="A565">
        <v>29</v>
      </c>
      <c r="B565" t="s">
        <v>62</v>
      </c>
      <c r="C565">
        <v>2025</v>
      </c>
      <c r="D565" t="s">
        <v>380</v>
      </c>
      <c r="E565" t="s">
        <v>381</v>
      </c>
      <c r="F565" s="56">
        <v>10000</v>
      </c>
      <c r="H565" s="20">
        <v>17238.009999999998</v>
      </c>
    </row>
    <row r="566" spans="1:8" hidden="1" x14ac:dyDescent="0.2">
      <c r="D566" t="s">
        <v>71</v>
      </c>
      <c r="E566">
        <v>1.01</v>
      </c>
    </row>
    <row r="567" spans="1:8" hidden="1" x14ac:dyDescent="0.2">
      <c r="E567" t="s">
        <v>72</v>
      </c>
    </row>
    <row r="568" spans="1:8" ht="15" x14ac:dyDescent="0.25">
      <c r="A568">
        <v>30</v>
      </c>
      <c r="B568" t="s">
        <v>62</v>
      </c>
      <c r="C568">
        <v>2025</v>
      </c>
      <c r="D568" s="42" t="s">
        <v>382</v>
      </c>
      <c r="E568" t="s">
        <v>74</v>
      </c>
      <c r="G568" s="54">
        <v>5000</v>
      </c>
      <c r="H568" s="20">
        <v>12238.01</v>
      </c>
    </row>
    <row r="569" spans="1:8" hidden="1" x14ac:dyDescent="0.2">
      <c r="D569" t="s">
        <v>65</v>
      </c>
      <c r="E569" t="s">
        <v>383</v>
      </c>
    </row>
    <row r="570" spans="1:8" hidden="1" x14ac:dyDescent="0.2">
      <c r="D570" t="s">
        <v>67</v>
      </c>
      <c r="E570" t="s">
        <v>384</v>
      </c>
    </row>
    <row r="571" spans="1:8" hidden="1" x14ac:dyDescent="0.2">
      <c r="D571" t="s">
        <v>69</v>
      </c>
      <c r="E571">
        <v>1385</v>
      </c>
    </row>
    <row r="572" spans="1:8" hidden="1" x14ac:dyDescent="0.2">
      <c r="E572" t="s">
        <v>385</v>
      </c>
    </row>
    <row r="573" spans="1:8" hidden="1" x14ac:dyDescent="0.2">
      <c r="D573" t="s">
        <v>71</v>
      </c>
      <c r="E573">
        <v>1.01</v>
      </c>
    </row>
    <row r="574" spans="1:8" hidden="1" x14ac:dyDescent="0.2">
      <c r="E574" t="s">
        <v>72</v>
      </c>
    </row>
    <row r="575" spans="1:8" ht="15" x14ac:dyDescent="0.25">
      <c r="A575">
        <v>30</v>
      </c>
      <c r="B575" t="s">
        <v>62</v>
      </c>
      <c r="C575">
        <v>2025</v>
      </c>
      <c r="D575" s="42" t="s">
        <v>386</v>
      </c>
      <c r="E575" t="s">
        <v>74</v>
      </c>
      <c r="G575" s="54">
        <v>5000</v>
      </c>
      <c r="H575" s="20">
        <v>7238.01</v>
      </c>
    </row>
    <row r="576" spans="1:8" hidden="1" x14ac:dyDescent="0.2">
      <c r="D576" t="s">
        <v>65</v>
      </c>
      <c r="E576" t="s">
        <v>387</v>
      </c>
    </row>
    <row r="577" spans="1:8" hidden="1" x14ac:dyDescent="0.2">
      <c r="D577" t="s">
        <v>67</v>
      </c>
      <c r="E577" t="s">
        <v>388</v>
      </c>
    </row>
    <row r="578" spans="1:8" hidden="1" x14ac:dyDescent="0.2">
      <c r="D578" t="s">
        <v>69</v>
      </c>
      <c r="E578">
        <v>2554</v>
      </c>
    </row>
    <row r="579" spans="1:8" hidden="1" x14ac:dyDescent="0.2">
      <c r="E579" t="s">
        <v>263</v>
      </c>
    </row>
    <row r="580" spans="1:8" hidden="1" x14ac:dyDescent="0.2">
      <c r="D580" t="s">
        <v>71</v>
      </c>
      <c r="E580">
        <v>1.01</v>
      </c>
    </row>
    <row r="581" spans="1:8" hidden="1" x14ac:dyDescent="0.2">
      <c r="E581" t="s">
        <v>72</v>
      </c>
    </row>
    <row r="582" spans="1:8" ht="15" x14ac:dyDescent="0.25">
      <c r="A582">
        <v>30</v>
      </c>
      <c r="B582" t="s">
        <v>62</v>
      </c>
      <c r="C582">
        <v>2025</v>
      </c>
      <c r="D582" s="42" t="s">
        <v>389</v>
      </c>
      <c r="E582" t="s">
        <v>137</v>
      </c>
      <c r="G582" s="42">
        <v>0</v>
      </c>
      <c r="H582" s="20">
        <v>7238.01</v>
      </c>
    </row>
    <row r="583" spans="1:8" hidden="1" x14ac:dyDescent="0.2">
      <c r="D583" t="s">
        <v>67</v>
      </c>
      <c r="E583" t="s">
        <v>390</v>
      </c>
    </row>
    <row r="584" spans="1:8" hidden="1" x14ac:dyDescent="0.2">
      <c r="D584" t="s">
        <v>69</v>
      </c>
      <c r="E584">
        <v>0</v>
      </c>
    </row>
    <row r="585" spans="1:8" hidden="1" x14ac:dyDescent="0.2">
      <c r="E585" t="s">
        <v>93</v>
      </c>
    </row>
    <row r="586" spans="1:8" hidden="1" x14ac:dyDescent="0.2">
      <c r="D586" t="s">
        <v>71</v>
      </c>
      <c r="E586">
        <v>1.01</v>
      </c>
    </row>
    <row r="587" spans="1:8" hidden="1" x14ac:dyDescent="0.2">
      <c r="E587" t="s">
        <v>72</v>
      </c>
    </row>
    <row r="588" spans="1:8" ht="15" x14ac:dyDescent="0.25">
      <c r="A588">
        <v>30</v>
      </c>
      <c r="B588" t="s">
        <v>62</v>
      </c>
      <c r="C588">
        <v>2025</v>
      </c>
      <c r="D588" s="42" t="s">
        <v>391</v>
      </c>
      <c r="E588" t="s">
        <v>74</v>
      </c>
      <c r="G588" s="54">
        <v>3850</v>
      </c>
      <c r="H588" s="20">
        <v>3388.01</v>
      </c>
    </row>
    <row r="589" spans="1:8" hidden="1" x14ac:dyDescent="0.2">
      <c r="D589" t="s">
        <v>65</v>
      </c>
      <c r="E589" t="s">
        <v>392</v>
      </c>
    </row>
    <row r="590" spans="1:8" hidden="1" x14ac:dyDescent="0.2">
      <c r="D590" t="s">
        <v>67</v>
      </c>
      <c r="E590" t="s">
        <v>393</v>
      </c>
    </row>
    <row r="591" spans="1:8" hidden="1" x14ac:dyDescent="0.2">
      <c r="D591" t="s">
        <v>69</v>
      </c>
      <c r="E591">
        <v>3552</v>
      </c>
    </row>
    <row r="592" spans="1:8" hidden="1" x14ac:dyDescent="0.2">
      <c r="E592" t="s">
        <v>394</v>
      </c>
    </row>
    <row r="593" spans="1:8" hidden="1" x14ac:dyDescent="0.2">
      <c r="D593" t="s">
        <v>71</v>
      </c>
      <c r="E593">
        <v>1.01</v>
      </c>
    </row>
    <row r="594" spans="1:8" hidden="1" x14ac:dyDescent="0.2">
      <c r="E594" t="s">
        <v>72</v>
      </c>
    </row>
    <row r="595" spans="1:8" x14ac:dyDescent="0.2">
      <c r="A595" t="s">
        <v>395</v>
      </c>
      <c r="B595" t="s">
        <v>396</v>
      </c>
      <c r="C595" t="s">
        <v>397</v>
      </c>
      <c r="D595" t="s">
        <v>398</v>
      </c>
      <c r="E595" t="s">
        <v>61</v>
      </c>
      <c r="F595" s="20">
        <v>812989.6</v>
      </c>
      <c r="G595" s="20">
        <v>779611.4</v>
      </c>
      <c r="H595" s="20">
        <v>33378.199999999997</v>
      </c>
    </row>
    <row r="596" spans="1:8" x14ac:dyDescent="0.2">
      <c r="A596" t="s">
        <v>57</v>
      </c>
      <c r="B596" t="s">
        <v>58</v>
      </c>
      <c r="C596" t="s">
        <v>399</v>
      </c>
      <c r="D596" t="s">
        <v>400</v>
      </c>
      <c r="E596" t="s">
        <v>61</v>
      </c>
      <c r="F596" s="20">
        <v>6965928.1399999997</v>
      </c>
      <c r="G596" s="20">
        <v>6962540.1299999999</v>
      </c>
      <c r="H596" s="20">
        <v>3388.01</v>
      </c>
    </row>
    <row r="597" spans="1:8" x14ac:dyDescent="0.2">
      <c r="A597" t="s">
        <v>46</v>
      </c>
      <c r="B597" t="s">
        <v>47</v>
      </c>
      <c r="C597" t="s">
        <v>48</v>
      </c>
      <c r="D597" t="s">
        <v>49</v>
      </c>
      <c r="E597" t="s">
        <v>50</v>
      </c>
      <c r="F597" t="s">
        <v>51</v>
      </c>
      <c r="G597" t="s">
        <v>52</v>
      </c>
      <c r="H597" t="s">
        <v>52</v>
      </c>
    </row>
    <row r="598" spans="1:8" x14ac:dyDescent="0.2">
      <c r="G598" s="1">
        <f>SUBTOTAL(9,G3:G594)</f>
        <v>779611.40000000014</v>
      </c>
    </row>
    <row r="599" spans="1:8" x14ac:dyDescent="0.2">
      <c r="G599" s="1">
        <v>136400</v>
      </c>
    </row>
    <row r="600" spans="1:8" x14ac:dyDescent="0.2">
      <c r="G600" s="1">
        <f>+G598+G599</f>
        <v>916011.40000000014</v>
      </c>
    </row>
  </sheetData>
  <autoFilter ref="A1:K597">
    <filterColumn colId="6">
      <customFilters>
        <customFilter operator="notEqual" val=" "/>
      </customFilters>
    </filterColumn>
  </autoFilter>
  <sortState ref="F586:F607">
    <sortCondition ref="F58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O178"/>
  <sheetViews>
    <sheetView topLeftCell="A16" zoomScaleNormal="100" workbookViewId="0">
      <selection activeCell="H28" sqref="H28:J163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24.570312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73" t="str">
        <f>+Ene!A2:J2</f>
        <v>MUNICIPIO DE XALTOCAN, TLAXCALA</v>
      </c>
      <c r="B2" s="73"/>
      <c r="C2" s="73"/>
      <c r="D2" s="73"/>
      <c r="E2" s="73"/>
      <c r="F2" s="73"/>
      <c r="G2" s="73"/>
      <c r="H2" s="73"/>
      <c r="I2" s="73"/>
      <c r="J2" s="73"/>
    </row>
    <row r="3" spans="1:12" ht="14.25" x14ac:dyDescent="0.2">
      <c r="A3" s="73" t="str">
        <f>+Ene!A3:J3</f>
        <v>RFC: MXT850101V45</v>
      </c>
      <c r="B3" s="73"/>
      <c r="C3" s="73"/>
      <c r="D3" s="73"/>
      <c r="E3" s="73"/>
      <c r="F3" s="73"/>
      <c r="G3" s="73"/>
      <c r="H3" s="73"/>
      <c r="I3" s="73"/>
      <c r="J3" s="73"/>
    </row>
    <row r="4" spans="1:12" ht="12.75" customHeight="1" x14ac:dyDescent="0.2">
      <c r="A4" s="73" t="str">
        <f>+Ene!A4:J4</f>
        <v>ADMINISTRACION 2024-2027</v>
      </c>
      <c r="B4" s="73"/>
      <c r="C4" s="73"/>
      <c r="D4" s="73"/>
      <c r="E4" s="73"/>
      <c r="F4" s="73"/>
      <c r="G4" s="73"/>
      <c r="H4" s="73"/>
      <c r="I4" s="73"/>
      <c r="J4" s="73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77" t="s">
        <v>28</v>
      </c>
      <c r="B6" s="77"/>
      <c r="C6" s="77"/>
      <c r="D6" s="77"/>
      <c r="E6" s="77"/>
      <c r="F6" s="77"/>
      <c r="G6" s="38" t="s">
        <v>38</v>
      </c>
      <c r="H6" s="38" t="s">
        <v>26</v>
      </c>
      <c r="I6" s="78">
        <f>+Ene!I6:J6</f>
        <v>2026</v>
      </c>
      <c r="J6" s="78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+Ene!B9</f>
        <v>BBVA</v>
      </c>
      <c r="C9" s="9"/>
      <c r="D9" s="9"/>
      <c r="E9" s="7"/>
      <c r="F9" s="7"/>
      <c r="G9" s="7" t="s">
        <v>3</v>
      </c>
      <c r="H9" s="8"/>
      <c r="I9" s="8" t="str">
        <f>+Ene!I9</f>
        <v>TLAXCALA</v>
      </c>
      <c r="J9" s="3"/>
    </row>
    <row r="10" spans="1:12" x14ac:dyDescent="0.2">
      <c r="A10" s="7" t="s">
        <v>5</v>
      </c>
      <c r="B10" s="8" t="str">
        <f>+Ene!B10</f>
        <v>INGRESOS PROPIOS</v>
      </c>
      <c r="C10" s="9"/>
      <c r="D10" s="9"/>
      <c r="E10" s="7"/>
      <c r="F10" s="7"/>
      <c r="G10" s="7" t="s">
        <v>6</v>
      </c>
      <c r="H10" s="8"/>
      <c r="I10" s="8">
        <f>+Ene!I10</f>
        <v>2026</v>
      </c>
      <c r="J10" s="3"/>
    </row>
    <row r="11" spans="1:12" x14ac:dyDescent="0.2">
      <c r="A11" s="7" t="s">
        <v>7</v>
      </c>
      <c r="B11" s="8">
        <f>+Ene!B11</f>
        <v>1.01</v>
      </c>
      <c r="C11" s="9"/>
      <c r="D11" s="9"/>
      <c r="E11" s="7"/>
      <c r="F11" s="7"/>
      <c r="G11" s="7" t="s">
        <v>9</v>
      </c>
      <c r="H11" s="7"/>
      <c r="I11" s="8" t="str">
        <f>+Ene!I11</f>
        <v>0126309577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-83106.81</v>
      </c>
      <c r="F14" s="2"/>
      <c r="G14" s="16" t="s">
        <v>11</v>
      </c>
      <c r="H14" s="16"/>
      <c r="I14" s="19"/>
      <c r="J14" s="40">
        <v>47255.19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74" t="s">
        <v>13</v>
      </c>
      <c r="B17" s="74"/>
      <c r="C17" s="2"/>
      <c r="D17" s="2"/>
      <c r="E17" s="21"/>
      <c r="F17" s="2"/>
      <c r="G17" s="74" t="s">
        <v>14</v>
      </c>
      <c r="H17" s="74"/>
      <c r="I17" s="74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74" t="s">
        <v>15</v>
      </c>
      <c r="H18" s="74"/>
      <c r="I18" s="74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74" t="s">
        <v>17</v>
      </c>
      <c r="B23" s="74"/>
      <c r="C23" s="2"/>
      <c r="D23" s="2"/>
      <c r="E23" s="18"/>
      <c r="F23" s="2"/>
      <c r="G23" s="75" t="s">
        <v>18</v>
      </c>
      <c r="H23" s="75"/>
      <c r="I23" s="75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75" t="s">
        <v>20</v>
      </c>
      <c r="H24" s="75"/>
      <c r="I24" s="75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SUM(J27:J166)</f>
        <v>130362</v>
      </c>
    </row>
    <row r="27" spans="1:14" hidden="1" x14ac:dyDescent="0.2">
      <c r="A27" s="2"/>
      <c r="B27" s="2"/>
      <c r="C27" s="2"/>
      <c r="D27" s="2"/>
      <c r="E27" s="21"/>
      <c r="F27" s="2"/>
      <c r="G27" s="76" t="s">
        <v>21</v>
      </c>
      <c r="H27" s="76"/>
      <c r="I27" s="76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>
        <v>2</v>
      </c>
      <c r="J28" s="1">
        <v>1500</v>
      </c>
      <c r="K28" s="40"/>
    </row>
    <row r="29" spans="1:14" x14ac:dyDescent="0.2">
      <c r="A29" s="2"/>
      <c r="B29" s="2"/>
      <c r="C29" s="2"/>
      <c r="D29" s="2"/>
      <c r="E29" s="21"/>
      <c r="F29" s="2"/>
      <c r="G29" s="10"/>
      <c r="H29">
        <v>3</v>
      </c>
      <c r="J29" s="1">
        <v>5000</v>
      </c>
      <c r="K29" s="40"/>
      <c r="L29" s="26"/>
    </row>
    <row r="30" spans="1:14" hidden="1" x14ac:dyDescent="0.2">
      <c r="A30" s="2"/>
      <c r="B30" s="2"/>
      <c r="C30" s="2"/>
      <c r="D30" s="2"/>
      <c r="E30" s="21"/>
      <c r="F30" s="2"/>
      <c r="G30" s="10"/>
      <c r="H30">
        <v>6</v>
      </c>
      <c r="K30" s="40">
        <v>5000</v>
      </c>
      <c r="L30" s="26"/>
    </row>
    <row r="31" spans="1:14" hidden="1" x14ac:dyDescent="0.2">
      <c r="A31" s="2"/>
      <c r="B31" s="2"/>
      <c r="C31" s="2"/>
      <c r="D31" s="2"/>
      <c r="E31" s="21"/>
      <c r="F31" s="2"/>
      <c r="G31" s="10"/>
      <c r="H31">
        <v>7</v>
      </c>
      <c r="K31" s="40">
        <v>5000</v>
      </c>
      <c r="L31" s="26"/>
    </row>
    <row r="32" spans="1:14" ht="15" hidden="1" x14ac:dyDescent="0.25">
      <c r="A32" s="2"/>
      <c r="B32" s="2"/>
      <c r="C32" s="2"/>
      <c r="D32" s="2"/>
      <c r="E32" s="21"/>
      <c r="F32" s="2"/>
      <c r="G32" s="10"/>
      <c r="H32">
        <v>8</v>
      </c>
      <c r="L32" s="46">
        <v>5000</v>
      </c>
    </row>
    <row r="33" spans="1:12" hidden="1" x14ac:dyDescent="0.2">
      <c r="A33" s="2"/>
      <c r="B33" s="2"/>
      <c r="C33" s="2"/>
      <c r="D33" s="2"/>
      <c r="E33" s="21"/>
      <c r="F33" s="2"/>
      <c r="G33" s="10"/>
      <c r="H33">
        <v>19</v>
      </c>
      <c r="I33" s="48"/>
      <c r="K33" s="40">
        <v>4050</v>
      </c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>
        <v>43</v>
      </c>
      <c r="J34" s="1">
        <v>5000</v>
      </c>
      <c r="K34" s="40"/>
      <c r="L34" s="26"/>
    </row>
    <row r="35" spans="1:12" hidden="1" x14ac:dyDescent="0.2">
      <c r="A35" s="2"/>
      <c r="B35" s="2"/>
      <c r="C35" s="2"/>
      <c r="D35" s="2"/>
      <c r="E35" s="21"/>
      <c r="F35" s="2"/>
      <c r="G35" s="10"/>
      <c r="H35">
        <v>45</v>
      </c>
      <c r="K35" s="40">
        <v>5000</v>
      </c>
      <c r="L35" s="26"/>
    </row>
    <row r="36" spans="1:12" hidden="1" x14ac:dyDescent="0.2">
      <c r="A36" s="2"/>
      <c r="B36" s="2"/>
      <c r="C36" s="2"/>
      <c r="D36" s="2"/>
      <c r="E36" s="21"/>
      <c r="F36" s="2"/>
      <c r="G36" s="10"/>
      <c r="H36">
        <v>46</v>
      </c>
      <c r="K36" s="40">
        <v>5000</v>
      </c>
      <c r="L36" s="26"/>
    </row>
    <row r="37" spans="1:12" hidden="1" x14ac:dyDescent="0.2">
      <c r="A37" s="2"/>
      <c r="B37" s="2"/>
      <c r="C37" s="2"/>
      <c r="D37" s="2"/>
      <c r="E37" s="21"/>
      <c r="F37" s="2"/>
      <c r="G37" s="10"/>
      <c r="H37">
        <v>48</v>
      </c>
      <c r="K37" s="40">
        <v>6180</v>
      </c>
      <c r="L37" s="26"/>
    </row>
    <row r="38" spans="1:12" ht="15" hidden="1" x14ac:dyDescent="0.25">
      <c r="A38" s="2"/>
      <c r="B38" s="2"/>
      <c r="C38" s="2"/>
      <c r="D38" s="2"/>
      <c r="E38" s="21"/>
      <c r="F38" s="2"/>
      <c r="G38" s="10"/>
      <c r="H38">
        <v>49</v>
      </c>
      <c r="L38" s="46">
        <v>6180</v>
      </c>
    </row>
    <row r="39" spans="1:12" ht="15" hidden="1" x14ac:dyDescent="0.25">
      <c r="A39" s="2"/>
      <c r="B39" s="2"/>
      <c r="C39" s="2"/>
      <c r="D39" s="2"/>
      <c r="E39" s="21"/>
      <c r="F39" s="2"/>
      <c r="G39" s="10"/>
      <c r="H39">
        <v>51</v>
      </c>
      <c r="L39" s="46">
        <v>6180</v>
      </c>
    </row>
    <row r="40" spans="1:12" hidden="1" x14ac:dyDescent="0.2">
      <c r="A40" s="2"/>
      <c r="B40" s="2"/>
      <c r="C40" s="2"/>
      <c r="D40" s="2"/>
      <c r="E40" s="21"/>
      <c r="F40" s="2"/>
      <c r="G40" s="10"/>
      <c r="H40">
        <v>52</v>
      </c>
      <c r="K40" s="40">
        <v>7200</v>
      </c>
      <c r="L40" s="26"/>
    </row>
    <row r="41" spans="1:12" hidden="1" x14ac:dyDescent="0.2">
      <c r="A41" s="2"/>
      <c r="B41" s="2"/>
      <c r="C41" s="2"/>
      <c r="D41" s="2"/>
      <c r="E41" s="21"/>
      <c r="F41" s="2"/>
      <c r="G41" s="25"/>
      <c r="H41">
        <v>53</v>
      </c>
      <c r="K41" s="40">
        <v>7200</v>
      </c>
    </row>
    <row r="42" spans="1:12" hidden="1" x14ac:dyDescent="0.2">
      <c r="A42" s="2"/>
      <c r="B42" s="2"/>
      <c r="C42" s="2"/>
      <c r="D42" s="2"/>
      <c r="E42" s="21"/>
      <c r="F42" s="2"/>
      <c r="G42" s="25"/>
      <c r="H42">
        <v>54</v>
      </c>
      <c r="K42" s="40">
        <v>7200</v>
      </c>
    </row>
    <row r="43" spans="1:12" hidden="1" x14ac:dyDescent="0.2">
      <c r="A43" s="2"/>
      <c r="B43" s="2"/>
      <c r="C43" s="2"/>
      <c r="D43" s="2"/>
      <c r="E43" s="21"/>
      <c r="F43" s="2"/>
      <c r="G43" s="25"/>
      <c r="H43">
        <v>55</v>
      </c>
      <c r="K43" s="40">
        <v>6600</v>
      </c>
    </row>
    <row r="44" spans="1:12" ht="15" hidden="1" x14ac:dyDescent="0.25">
      <c r="A44" s="2"/>
      <c r="B44" s="2"/>
      <c r="C44" s="2"/>
      <c r="D44" s="2"/>
      <c r="E44" s="21"/>
      <c r="F44" s="2"/>
      <c r="G44" s="47"/>
      <c r="H44">
        <v>57</v>
      </c>
      <c r="L44" s="46">
        <v>7200</v>
      </c>
    </row>
    <row r="45" spans="1:12" ht="15" hidden="1" x14ac:dyDescent="0.25">
      <c r="A45" s="2"/>
      <c r="B45" s="2"/>
      <c r="C45" s="2"/>
      <c r="D45" s="2"/>
      <c r="E45" s="21"/>
      <c r="F45" s="2"/>
      <c r="G45" s="47"/>
      <c r="H45">
        <v>58</v>
      </c>
      <c r="L45" s="46">
        <v>7200</v>
      </c>
    </row>
    <row r="46" spans="1:12" hidden="1" x14ac:dyDescent="0.2">
      <c r="A46" s="2"/>
      <c r="B46" s="2"/>
      <c r="C46" s="2"/>
      <c r="D46" s="2"/>
      <c r="E46" s="21"/>
      <c r="F46" s="2"/>
      <c r="G46" s="47"/>
      <c r="H46">
        <v>59</v>
      </c>
      <c r="K46" s="40">
        <v>7200</v>
      </c>
    </row>
    <row r="47" spans="1:12" ht="15" hidden="1" x14ac:dyDescent="0.25">
      <c r="A47" s="2"/>
      <c r="B47" s="2"/>
      <c r="C47" s="2"/>
      <c r="D47" s="2"/>
      <c r="E47" s="21"/>
      <c r="F47" s="2"/>
      <c r="G47" s="47"/>
      <c r="H47">
        <v>60</v>
      </c>
      <c r="L47" s="46">
        <v>6600</v>
      </c>
    </row>
    <row r="48" spans="1:12" ht="15" hidden="1" x14ac:dyDescent="0.25">
      <c r="A48" s="2"/>
      <c r="B48" s="2"/>
      <c r="C48" s="2"/>
      <c r="D48" s="2"/>
      <c r="E48" s="21"/>
      <c r="F48" s="2"/>
      <c r="G48" s="47"/>
      <c r="H48">
        <v>61</v>
      </c>
      <c r="L48" s="46">
        <v>9200</v>
      </c>
    </row>
    <row r="49" spans="1:12" hidden="1" x14ac:dyDescent="0.2">
      <c r="A49" s="2"/>
      <c r="B49" s="2"/>
      <c r="C49" s="2"/>
      <c r="D49" s="2"/>
      <c r="E49" s="21"/>
      <c r="F49" s="2"/>
      <c r="G49" s="47"/>
      <c r="H49">
        <v>62</v>
      </c>
      <c r="K49" s="40">
        <v>7200</v>
      </c>
    </row>
    <row r="50" spans="1:12" ht="15" hidden="1" x14ac:dyDescent="0.25">
      <c r="A50" s="2"/>
      <c r="B50" s="2"/>
      <c r="C50" s="2"/>
      <c r="D50" s="2"/>
      <c r="E50" s="21"/>
      <c r="F50" s="2"/>
      <c r="G50" s="47"/>
      <c r="H50">
        <v>63</v>
      </c>
      <c r="L50" s="46">
        <v>7200</v>
      </c>
    </row>
    <row r="51" spans="1:12" ht="15" hidden="1" x14ac:dyDescent="0.25">
      <c r="A51" s="2"/>
      <c r="B51" s="2"/>
      <c r="C51" s="2"/>
      <c r="D51" s="2"/>
      <c r="E51" s="21"/>
      <c r="F51" s="2"/>
      <c r="G51" s="47"/>
      <c r="H51">
        <v>64</v>
      </c>
      <c r="L51" s="46">
        <v>7200</v>
      </c>
    </row>
    <row r="52" spans="1:12" hidden="1" x14ac:dyDescent="0.2">
      <c r="A52" s="2"/>
      <c r="B52" s="2"/>
      <c r="C52" s="2"/>
      <c r="D52" s="2"/>
      <c r="E52" s="21"/>
      <c r="F52" s="2"/>
      <c r="G52" s="47"/>
      <c r="H52">
        <v>65</v>
      </c>
      <c r="K52" s="40">
        <v>7600</v>
      </c>
    </row>
    <row r="53" spans="1:12" hidden="1" x14ac:dyDescent="0.2">
      <c r="A53" s="2"/>
      <c r="B53" s="2"/>
      <c r="C53" s="2"/>
      <c r="D53" s="2"/>
      <c r="E53" s="21"/>
      <c r="F53" s="2"/>
      <c r="G53" s="47"/>
      <c r="H53">
        <v>66</v>
      </c>
      <c r="K53" s="40">
        <v>4000</v>
      </c>
    </row>
    <row r="54" spans="1:12" hidden="1" x14ac:dyDescent="0.2">
      <c r="A54" s="2"/>
      <c r="B54" s="2"/>
      <c r="C54" s="2"/>
      <c r="D54" s="2"/>
      <c r="E54" s="21"/>
      <c r="F54" s="2"/>
      <c r="G54" s="47"/>
      <c r="H54">
        <v>67</v>
      </c>
      <c r="K54" s="40">
        <v>2163</v>
      </c>
    </row>
    <row r="55" spans="1:12" hidden="1" x14ac:dyDescent="0.2">
      <c r="A55" s="2"/>
      <c r="B55" s="2"/>
      <c r="C55" s="2"/>
      <c r="D55" s="2"/>
      <c r="E55" s="21"/>
      <c r="F55" s="2"/>
      <c r="G55" s="47"/>
      <c r="H55">
        <v>68</v>
      </c>
      <c r="K55" s="40">
        <v>3000</v>
      </c>
    </row>
    <row r="56" spans="1:12" hidden="1" x14ac:dyDescent="0.2">
      <c r="A56" s="2"/>
      <c r="B56" s="2"/>
      <c r="C56" s="2"/>
      <c r="D56" s="2"/>
      <c r="E56" s="21"/>
      <c r="F56" s="2"/>
      <c r="G56" s="47"/>
      <c r="H56">
        <v>69</v>
      </c>
      <c r="K56" s="40">
        <v>5000</v>
      </c>
    </row>
    <row r="57" spans="1:12" ht="15" hidden="1" x14ac:dyDescent="0.25">
      <c r="A57" s="2"/>
      <c r="B57" s="2"/>
      <c r="C57" s="2"/>
      <c r="D57" s="2"/>
      <c r="E57" s="21"/>
      <c r="F57" s="2"/>
      <c r="G57" s="47"/>
      <c r="H57">
        <v>70</v>
      </c>
      <c r="L57" s="46">
        <v>5000</v>
      </c>
    </row>
    <row r="58" spans="1:12" hidden="1" x14ac:dyDescent="0.2">
      <c r="A58" s="2"/>
      <c r="B58" s="2"/>
      <c r="C58" s="2"/>
      <c r="D58" s="2"/>
      <c r="E58" s="21"/>
      <c r="F58" s="2"/>
      <c r="G58" s="47"/>
      <c r="H58">
        <v>71</v>
      </c>
      <c r="K58" s="40">
        <v>6500</v>
      </c>
    </row>
    <row r="59" spans="1:12" hidden="1" x14ac:dyDescent="0.2">
      <c r="A59" s="2"/>
      <c r="B59" s="2"/>
      <c r="C59" s="2"/>
      <c r="D59" s="2"/>
      <c r="E59" s="21"/>
      <c r="F59" s="2"/>
      <c r="G59" s="47"/>
      <c r="H59">
        <v>72</v>
      </c>
      <c r="K59" s="40">
        <v>7200</v>
      </c>
    </row>
    <row r="60" spans="1:12" hidden="1" x14ac:dyDescent="0.2">
      <c r="A60" s="2"/>
      <c r="B60" s="2"/>
      <c r="C60" s="2"/>
      <c r="D60" s="2"/>
      <c r="E60" s="21"/>
      <c r="F60" s="2"/>
      <c r="G60" s="47"/>
      <c r="H60">
        <v>73</v>
      </c>
      <c r="K60" s="40">
        <v>5000</v>
      </c>
    </row>
    <row r="61" spans="1:12" hidden="1" x14ac:dyDescent="0.2">
      <c r="A61" s="2"/>
      <c r="B61" s="2"/>
      <c r="C61" s="2"/>
      <c r="D61" s="2"/>
      <c r="E61" s="21"/>
      <c r="F61" s="2"/>
      <c r="G61" s="47"/>
      <c r="H61">
        <v>74</v>
      </c>
      <c r="K61" s="40">
        <v>1000</v>
      </c>
    </row>
    <row r="62" spans="1:12" hidden="1" x14ac:dyDescent="0.2">
      <c r="A62" s="2"/>
      <c r="B62" s="2"/>
      <c r="C62" s="2"/>
      <c r="D62" s="2"/>
      <c r="E62" s="21"/>
      <c r="F62" s="2"/>
      <c r="G62" s="47"/>
      <c r="H62">
        <v>75</v>
      </c>
      <c r="K62" s="40">
        <v>3400</v>
      </c>
    </row>
    <row r="63" spans="1:12" hidden="1" x14ac:dyDescent="0.2">
      <c r="A63" s="2"/>
      <c r="B63" s="2"/>
      <c r="C63" s="2"/>
      <c r="D63" s="2"/>
      <c r="E63" s="21"/>
      <c r="F63" s="2"/>
      <c r="G63" s="47"/>
      <c r="H63">
        <v>76</v>
      </c>
      <c r="K63" s="40">
        <v>5000</v>
      </c>
    </row>
    <row r="64" spans="1:12" hidden="1" x14ac:dyDescent="0.2">
      <c r="A64" s="2"/>
      <c r="B64" s="2"/>
      <c r="C64" s="2"/>
      <c r="D64" s="2"/>
      <c r="E64" s="21"/>
      <c r="F64" s="2"/>
      <c r="G64" s="47"/>
      <c r="H64">
        <v>77</v>
      </c>
      <c r="K64" s="40">
        <v>5000</v>
      </c>
    </row>
    <row r="65" spans="1:12" hidden="1" x14ac:dyDescent="0.2">
      <c r="A65" s="2"/>
      <c r="B65" s="2"/>
      <c r="C65" s="2"/>
      <c r="D65" s="2"/>
      <c r="E65" s="21"/>
      <c r="F65" s="2"/>
      <c r="G65" s="47"/>
      <c r="H65">
        <v>78</v>
      </c>
      <c r="K65" s="40">
        <v>5000</v>
      </c>
    </row>
    <row r="66" spans="1:12" hidden="1" x14ac:dyDescent="0.2">
      <c r="A66" s="2"/>
      <c r="B66" s="2"/>
      <c r="C66" s="2"/>
      <c r="D66" s="2"/>
      <c r="E66" s="21"/>
      <c r="F66" s="2"/>
      <c r="G66" s="47"/>
      <c r="H66">
        <v>79</v>
      </c>
      <c r="K66" s="40">
        <v>5000</v>
      </c>
    </row>
    <row r="67" spans="1:12" hidden="1" x14ac:dyDescent="0.2">
      <c r="A67" s="2"/>
      <c r="B67" s="2"/>
      <c r="C67" s="2"/>
      <c r="D67" s="2"/>
      <c r="E67" s="21"/>
      <c r="F67" s="2"/>
      <c r="G67" s="47"/>
      <c r="H67">
        <v>80</v>
      </c>
      <c r="K67" s="40">
        <v>5000</v>
      </c>
    </row>
    <row r="68" spans="1:12" ht="15" hidden="1" x14ac:dyDescent="0.25">
      <c r="A68" s="2"/>
      <c r="B68" s="2"/>
      <c r="C68" s="2"/>
      <c r="D68" s="2"/>
      <c r="E68" s="21"/>
      <c r="F68" s="2"/>
      <c r="G68" s="47"/>
      <c r="H68">
        <v>82</v>
      </c>
      <c r="I68" s="48"/>
      <c r="L68" s="46">
        <v>5000</v>
      </c>
    </row>
    <row r="69" spans="1:12" ht="15" hidden="1" x14ac:dyDescent="0.25">
      <c r="A69" s="2"/>
      <c r="B69" s="2"/>
      <c r="C69" s="2"/>
      <c r="D69" s="2"/>
      <c r="E69" s="21"/>
      <c r="F69" s="2"/>
      <c r="G69" s="47"/>
      <c r="H69">
        <v>83</v>
      </c>
      <c r="I69" s="48"/>
      <c r="L69" s="46">
        <v>5000</v>
      </c>
    </row>
    <row r="70" spans="1:12" ht="15" hidden="1" x14ac:dyDescent="0.25">
      <c r="A70" s="2"/>
      <c r="B70" s="2"/>
      <c r="C70" s="2"/>
      <c r="D70" s="2"/>
      <c r="E70" s="21"/>
      <c r="F70" s="2"/>
      <c r="G70" s="47"/>
      <c r="H70">
        <v>84</v>
      </c>
      <c r="I70" s="48"/>
      <c r="L70" s="46">
        <v>5000</v>
      </c>
    </row>
    <row r="71" spans="1:12" hidden="1" x14ac:dyDescent="0.2">
      <c r="A71" s="2"/>
      <c r="B71" s="2"/>
      <c r="C71" s="2"/>
      <c r="D71" s="2"/>
      <c r="E71" s="21"/>
      <c r="F71" s="2"/>
      <c r="G71" s="47"/>
      <c r="H71">
        <v>85</v>
      </c>
      <c r="K71" s="40">
        <v>4000</v>
      </c>
    </row>
    <row r="72" spans="1:12" hidden="1" x14ac:dyDescent="0.2">
      <c r="A72" s="2"/>
      <c r="B72" s="2"/>
      <c r="C72" s="2"/>
      <c r="D72" s="2"/>
      <c r="E72" s="21"/>
      <c r="F72" s="2"/>
      <c r="G72" s="47"/>
      <c r="H72">
        <v>86</v>
      </c>
      <c r="K72" s="40">
        <v>4000</v>
      </c>
    </row>
    <row r="73" spans="1:12" hidden="1" x14ac:dyDescent="0.2">
      <c r="A73" s="2"/>
      <c r="B73" s="2"/>
      <c r="C73" s="2"/>
      <c r="D73" s="2"/>
      <c r="E73" s="21"/>
      <c r="F73" s="2"/>
      <c r="G73" s="57"/>
      <c r="H73">
        <v>87</v>
      </c>
      <c r="K73" s="40">
        <v>5000</v>
      </c>
    </row>
    <row r="74" spans="1:12" x14ac:dyDescent="0.2">
      <c r="A74" s="2"/>
      <c r="B74" s="2"/>
      <c r="C74" s="2"/>
      <c r="D74" s="2"/>
      <c r="E74" s="21"/>
      <c r="F74" s="2"/>
      <c r="G74" s="57"/>
      <c r="H74">
        <v>89</v>
      </c>
      <c r="J74" s="1">
        <v>4000</v>
      </c>
      <c r="K74" s="41"/>
    </row>
    <row r="75" spans="1:12" x14ac:dyDescent="0.2">
      <c r="A75" s="2"/>
      <c r="B75" s="2"/>
      <c r="C75" s="2"/>
      <c r="D75" s="2"/>
      <c r="E75" s="21"/>
      <c r="F75" s="2"/>
      <c r="G75" s="57"/>
      <c r="H75">
        <v>90</v>
      </c>
      <c r="J75" s="1">
        <v>6612</v>
      </c>
      <c r="K75" s="41"/>
    </row>
    <row r="76" spans="1:12" hidden="1" x14ac:dyDescent="0.2">
      <c r="A76" s="2"/>
      <c r="B76" s="2"/>
      <c r="C76" s="2"/>
      <c r="D76" s="2"/>
      <c r="E76" s="21"/>
      <c r="F76" s="2"/>
      <c r="G76" s="57"/>
      <c r="H76">
        <v>91</v>
      </c>
      <c r="K76" s="40">
        <v>2300</v>
      </c>
    </row>
    <row r="77" spans="1:12" hidden="1" x14ac:dyDescent="0.2">
      <c r="A77" s="2"/>
      <c r="B77" s="2"/>
      <c r="C77" s="2"/>
      <c r="D77" s="2"/>
      <c r="E77" s="21"/>
      <c r="F77" s="2"/>
      <c r="G77" s="57"/>
      <c r="H77">
        <v>92</v>
      </c>
      <c r="K77" s="40">
        <v>5000</v>
      </c>
    </row>
    <row r="78" spans="1:12" hidden="1" x14ac:dyDescent="0.2">
      <c r="A78" s="2"/>
      <c r="B78" s="2"/>
      <c r="C78" s="2"/>
      <c r="D78" s="2"/>
      <c r="E78" s="21"/>
      <c r="F78" s="2"/>
      <c r="G78" s="57"/>
      <c r="H78">
        <v>93</v>
      </c>
      <c r="K78" s="40">
        <v>1500</v>
      </c>
    </row>
    <row r="79" spans="1:12" hidden="1" x14ac:dyDescent="0.2">
      <c r="A79" s="2"/>
      <c r="B79" s="2"/>
      <c r="C79" s="2"/>
      <c r="D79" s="2"/>
      <c r="E79" s="21"/>
      <c r="F79" s="2"/>
      <c r="G79" s="57"/>
      <c r="H79">
        <v>94</v>
      </c>
      <c r="K79" s="40">
        <v>5000</v>
      </c>
    </row>
    <row r="80" spans="1:12" hidden="1" x14ac:dyDescent="0.2">
      <c r="A80" s="2"/>
      <c r="B80" s="2"/>
      <c r="C80" s="2"/>
      <c r="D80" s="2"/>
      <c r="E80" s="21"/>
      <c r="F80" s="2"/>
      <c r="G80" s="57"/>
      <c r="H80">
        <v>95</v>
      </c>
      <c r="K80" s="40">
        <v>3000</v>
      </c>
    </row>
    <row r="81" spans="1:11" hidden="1" x14ac:dyDescent="0.2">
      <c r="A81" s="2"/>
      <c r="B81" s="2"/>
      <c r="C81" s="2"/>
      <c r="D81" s="2"/>
      <c r="E81" s="21"/>
      <c r="F81" s="2"/>
      <c r="G81" s="57"/>
      <c r="H81">
        <v>96</v>
      </c>
      <c r="K81" s="40">
        <v>4000</v>
      </c>
    </row>
    <row r="82" spans="1:11" hidden="1" x14ac:dyDescent="0.2">
      <c r="A82" s="2"/>
      <c r="B82" s="2"/>
      <c r="C82" s="2"/>
      <c r="D82" s="2"/>
      <c r="E82" s="21"/>
      <c r="F82" s="2"/>
      <c r="G82" s="57"/>
      <c r="H82">
        <v>97</v>
      </c>
      <c r="K82" s="40">
        <v>5000</v>
      </c>
    </row>
    <row r="83" spans="1:11" hidden="1" x14ac:dyDescent="0.2">
      <c r="A83" s="2"/>
      <c r="B83" s="2"/>
      <c r="C83" s="2"/>
      <c r="D83" s="2"/>
      <c r="E83" s="21"/>
      <c r="F83" s="2"/>
      <c r="G83" s="57"/>
      <c r="H83">
        <v>98</v>
      </c>
      <c r="K83" s="40">
        <v>5000</v>
      </c>
    </row>
    <row r="84" spans="1:11" hidden="1" x14ac:dyDescent="0.2">
      <c r="A84" s="2"/>
      <c r="B84" s="2"/>
      <c r="C84" s="2"/>
      <c r="D84" s="2"/>
      <c r="E84" s="21"/>
      <c r="F84" s="2"/>
      <c r="G84" s="57"/>
      <c r="H84">
        <v>99</v>
      </c>
      <c r="K84" s="40">
        <v>5000</v>
      </c>
    </row>
    <row r="85" spans="1:11" hidden="1" x14ac:dyDescent="0.2">
      <c r="A85" s="2"/>
      <c r="B85" s="2"/>
      <c r="C85" s="2"/>
      <c r="D85" s="2"/>
      <c r="E85" s="21"/>
      <c r="F85" s="2"/>
      <c r="G85" s="57"/>
      <c r="H85">
        <v>100</v>
      </c>
      <c r="I85" t="s">
        <v>435</v>
      </c>
      <c r="J85" s="1">
        <v>0</v>
      </c>
      <c r="K85" s="41"/>
    </row>
    <row r="86" spans="1:11" hidden="1" x14ac:dyDescent="0.2">
      <c r="A86" s="2"/>
      <c r="B86" s="2"/>
      <c r="C86" s="2"/>
      <c r="D86" s="2"/>
      <c r="E86" s="21"/>
      <c r="F86" s="2"/>
      <c r="G86" s="57"/>
      <c r="H86">
        <v>101</v>
      </c>
      <c r="K86" s="40">
        <v>5000</v>
      </c>
    </row>
    <row r="87" spans="1:11" x14ac:dyDescent="0.2">
      <c r="A87" s="2"/>
      <c r="B87" s="2"/>
      <c r="C87" s="2"/>
      <c r="D87" s="2"/>
      <c r="E87" s="21"/>
      <c r="F87" s="2"/>
      <c r="G87" s="57"/>
      <c r="H87">
        <v>102</v>
      </c>
      <c r="J87" s="1">
        <v>3000</v>
      </c>
      <c r="K87" s="41"/>
    </row>
    <row r="88" spans="1:11" hidden="1" x14ac:dyDescent="0.2">
      <c r="A88" s="2"/>
      <c r="B88" s="2"/>
      <c r="C88" s="2"/>
      <c r="D88" s="2"/>
      <c r="E88" s="21"/>
      <c r="F88" s="2"/>
      <c r="G88" s="57"/>
      <c r="H88">
        <v>103</v>
      </c>
      <c r="K88" s="40">
        <v>1000</v>
      </c>
    </row>
    <row r="89" spans="1:11" hidden="1" x14ac:dyDescent="0.2">
      <c r="A89" s="2"/>
      <c r="B89" s="2"/>
      <c r="C89" s="2"/>
      <c r="D89" s="2"/>
      <c r="E89" s="21"/>
      <c r="F89" s="2"/>
      <c r="G89" s="57"/>
      <c r="H89">
        <v>104</v>
      </c>
      <c r="K89" s="40">
        <v>5000</v>
      </c>
    </row>
    <row r="90" spans="1:11" hidden="1" x14ac:dyDescent="0.2">
      <c r="A90" s="2"/>
      <c r="B90" s="2"/>
      <c r="C90" s="2"/>
      <c r="D90" s="2"/>
      <c r="E90" s="21"/>
      <c r="F90" s="2"/>
      <c r="G90" s="57"/>
      <c r="H90">
        <v>105</v>
      </c>
      <c r="I90" t="s">
        <v>451</v>
      </c>
      <c r="J90" s="1">
        <v>0</v>
      </c>
      <c r="K90" s="41"/>
    </row>
    <row r="91" spans="1:11" x14ac:dyDescent="0.2">
      <c r="A91" s="2"/>
      <c r="B91" s="2"/>
      <c r="C91" s="2"/>
      <c r="D91" s="2"/>
      <c r="E91" s="21"/>
      <c r="F91" s="2"/>
      <c r="G91" s="57"/>
      <c r="H91">
        <v>106</v>
      </c>
      <c r="J91" s="1">
        <v>1500</v>
      </c>
      <c r="K91" s="41"/>
    </row>
    <row r="92" spans="1:11" hidden="1" x14ac:dyDescent="0.2">
      <c r="A92" s="2"/>
      <c r="B92" s="2"/>
      <c r="C92" s="2"/>
      <c r="D92" s="2"/>
      <c r="E92" s="21"/>
      <c r="F92" s="2"/>
      <c r="G92" s="57"/>
      <c r="H92">
        <v>107</v>
      </c>
      <c r="K92" s="40">
        <v>3500</v>
      </c>
    </row>
    <row r="93" spans="1:11" hidden="1" x14ac:dyDescent="0.2">
      <c r="A93" s="2"/>
      <c r="B93" s="2"/>
      <c r="C93" s="2"/>
      <c r="D93" s="2"/>
      <c r="E93" s="21"/>
      <c r="F93" s="2"/>
      <c r="G93" s="57"/>
      <c r="H93">
        <v>108</v>
      </c>
      <c r="K93" s="40">
        <v>4500</v>
      </c>
    </row>
    <row r="94" spans="1:11" hidden="1" x14ac:dyDescent="0.2">
      <c r="A94" s="2"/>
      <c r="B94" s="2"/>
      <c r="C94" s="2"/>
      <c r="D94" s="2"/>
      <c r="E94" s="21"/>
      <c r="F94" s="2"/>
      <c r="G94" s="57"/>
      <c r="H94">
        <v>109</v>
      </c>
      <c r="K94" s="64">
        <v>4335</v>
      </c>
    </row>
    <row r="95" spans="1:11" hidden="1" x14ac:dyDescent="0.2">
      <c r="A95" s="2"/>
      <c r="B95" s="2"/>
      <c r="C95" s="2"/>
      <c r="D95" s="2"/>
      <c r="E95" s="21"/>
      <c r="F95" s="2"/>
      <c r="G95" s="57"/>
      <c r="H95">
        <v>110</v>
      </c>
      <c r="K95" s="64">
        <v>4335</v>
      </c>
    </row>
    <row r="96" spans="1:11" hidden="1" x14ac:dyDescent="0.2">
      <c r="A96" s="2"/>
      <c r="B96" s="2"/>
      <c r="C96" s="2"/>
      <c r="D96" s="2"/>
      <c r="E96" s="21"/>
      <c r="F96" s="2"/>
      <c r="G96" s="57"/>
      <c r="H96">
        <v>111</v>
      </c>
      <c r="K96" s="40">
        <v>5000</v>
      </c>
    </row>
    <row r="97" spans="1:11" hidden="1" x14ac:dyDescent="0.2">
      <c r="A97" s="2"/>
      <c r="B97" s="2"/>
      <c r="C97" s="2"/>
      <c r="D97" s="2"/>
      <c r="E97" s="21"/>
      <c r="F97" s="2"/>
      <c r="G97" s="57"/>
      <c r="H97">
        <v>112</v>
      </c>
      <c r="K97" s="40">
        <v>17300</v>
      </c>
    </row>
    <row r="98" spans="1:11" hidden="1" x14ac:dyDescent="0.2">
      <c r="A98" s="2"/>
      <c r="B98" s="2"/>
      <c r="C98" s="2"/>
      <c r="D98" s="2"/>
      <c r="E98" s="21"/>
      <c r="F98" s="2"/>
      <c r="G98" s="57"/>
      <c r="H98">
        <v>113</v>
      </c>
      <c r="K98" s="40">
        <v>4500</v>
      </c>
    </row>
    <row r="99" spans="1:11" hidden="1" x14ac:dyDescent="0.2">
      <c r="A99" s="2"/>
      <c r="B99" s="2"/>
      <c r="C99" s="2"/>
      <c r="D99" s="2"/>
      <c r="E99" s="21"/>
      <c r="F99" s="2"/>
      <c r="G99" s="57"/>
      <c r="H99">
        <v>114</v>
      </c>
      <c r="I99" s="15" t="s">
        <v>454</v>
      </c>
      <c r="J99" s="1">
        <v>0</v>
      </c>
      <c r="K99" s="41"/>
    </row>
    <row r="100" spans="1:11" hidden="1" x14ac:dyDescent="0.2">
      <c r="A100" s="2"/>
      <c r="B100" s="2"/>
      <c r="C100" s="2"/>
      <c r="D100" s="2"/>
      <c r="E100" s="21"/>
      <c r="F100" s="2"/>
      <c r="G100" s="57"/>
      <c r="H100">
        <v>115</v>
      </c>
      <c r="K100" s="40">
        <v>5000</v>
      </c>
    </row>
    <row r="101" spans="1:11" hidden="1" x14ac:dyDescent="0.2">
      <c r="A101" s="2"/>
      <c r="B101" s="2"/>
      <c r="C101" s="2"/>
      <c r="D101" s="2"/>
      <c r="E101" s="21"/>
      <c r="F101" s="2"/>
      <c r="G101" s="57"/>
      <c r="H101">
        <v>116</v>
      </c>
      <c r="K101" s="40">
        <v>5000</v>
      </c>
    </row>
    <row r="102" spans="1:11" hidden="1" x14ac:dyDescent="0.2">
      <c r="A102" s="2"/>
      <c r="B102" s="2"/>
      <c r="C102" s="2"/>
      <c r="D102" s="2"/>
      <c r="E102" s="21"/>
      <c r="F102" s="2"/>
      <c r="G102" s="57"/>
      <c r="H102">
        <v>117</v>
      </c>
      <c r="K102" s="40">
        <v>5000</v>
      </c>
    </row>
    <row r="103" spans="1:11" hidden="1" x14ac:dyDescent="0.2">
      <c r="A103" s="2"/>
      <c r="B103" s="2"/>
      <c r="C103" s="2"/>
      <c r="D103" s="2"/>
      <c r="E103" s="21"/>
      <c r="F103" s="2"/>
      <c r="G103" s="57"/>
      <c r="H103">
        <v>118</v>
      </c>
      <c r="K103" s="40">
        <v>5000</v>
      </c>
    </row>
    <row r="104" spans="1:11" hidden="1" x14ac:dyDescent="0.2">
      <c r="A104" s="2"/>
      <c r="B104" s="2"/>
      <c r="C104" s="2"/>
      <c r="D104" s="2"/>
      <c r="E104" s="21"/>
      <c r="F104" s="2"/>
      <c r="G104" s="57"/>
      <c r="H104">
        <v>119</v>
      </c>
      <c r="K104" s="40">
        <v>1000</v>
      </c>
    </row>
    <row r="105" spans="1:11" hidden="1" x14ac:dyDescent="0.2">
      <c r="A105" s="2"/>
      <c r="B105" s="2"/>
      <c r="C105" s="2"/>
      <c r="D105" s="2"/>
      <c r="E105" s="21"/>
      <c r="F105" s="2"/>
      <c r="G105" s="57"/>
      <c r="H105">
        <v>120</v>
      </c>
      <c r="K105" s="40">
        <v>3090</v>
      </c>
    </row>
    <row r="106" spans="1:11" hidden="1" x14ac:dyDescent="0.2">
      <c r="A106" s="2"/>
      <c r="B106" s="2"/>
      <c r="C106" s="2"/>
      <c r="D106" s="2"/>
      <c r="E106" s="21"/>
      <c r="F106" s="2"/>
      <c r="G106" s="57"/>
      <c r="H106">
        <v>121</v>
      </c>
      <c r="K106" s="40">
        <v>3090</v>
      </c>
    </row>
    <row r="107" spans="1:11" hidden="1" x14ac:dyDescent="0.2">
      <c r="A107" s="2"/>
      <c r="B107" s="2"/>
      <c r="C107" s="2"/>
      <c r="D107" s="2"/>
      <c r="E107" s="21"/>
      <c r="F107" s="2"/>
      <c r="G107" s="57"/>
      <c r="H107">
        <v>122</v>
      </c>
      <c r="I107" s="15" t="s">
        <v>454</v>
      </c>
      <c r="J107" s="1">
        <v>0</v>
      </c>
      <c r="K107" s="41"/>
    </row>
    <row r="108" spans="1:11" hidden="1" x14ac:dyDescent="0.2">
      <c r="A108" s="2"/>
      <c r="B108" s="2"/>
      <c r="C108" s="2"/>
      <c r="D108" s="2"/>
      <c r="E108" s="21"/>
      <c r="F108" s="2"/>
      <c r="G108" s="57"/>
      <c r="H108">
        <v>123</v>
      </c>
      <c r="K108" s="40">
        <v>3090</v>
      </c>
    </row>
    <row r="109" spans="1:11" hidden="1" x14ac:dyDescent="0.2">
      <c r="A109" s="2"/>
      <c r="B109" s="2"/>
      <c r="C109" s="2"/>
      <c r="D109" s="2"/>
      <c r="E109" s="21"/>
      <c r="F109" s="2"/>
      <c r="G109" s="57"/>
      <c r="H109">
        <v>124</v>
      </c>
      <c r="K109" s="40">
        <v>3600</v>
      </c>
    </row>
    <row r="110" spans="1:11" hidden="1" x14ac:dyDescent="0.2">
      <c r="A110" s="2"/>
      <c r="B110" s="2"/>
      <c r="C110" s="2"/>
      <c r="D110" s="2"/>
      <c r="E110" s="21"/>
      <c r="F110" s="2"/>
      <c r="G110" s="57"/>
      <c r="H110">
        <v>125</v>
      </c>
      <c r="I110" t="s">
        <v>454</v>
      </c>
      <c r="J110" s="1"/>
      <c r="K110" s="41"/>
    </row>
    <row r="111" spans="1:11" hidden="1" x14ac:dyDescent="0.2">
      <c r="A111" s="2"/>
      <c r="B111" s="2"/>
      <c r="C111" s="2"/>
      <c r="D111" s="2"/>
      <c r="E111" s="21"/>
      <c r="F111" s="2"/>
      <c r="G111" s="57"/>
      <c r="H111">
        <v>126</v>
      </c>
      <c r="K111" s="40">
        <v>3600</v>
      </c>
    </row>
    <row r="112" spans="1:11" hidden="1" x14ac:dyDescent="0.2">
      <c r="A112" s="2"/>
      <c r="B112" s="2"/>
      <c r="C112" s="2"/>
      <c r="D112" s="2"/>
      <c r="E112" s="21"/>
      <c r="F112" s="2"/>
      <c r="G112" s="57"/>
      <c r="H112">
        <v>127</v>
      </c>
      <c r="K112" s="40">
        <v>3300</v>
      </c>
    </row>
    <row r="113" spans="1:11" hidden="1" x14ac:dyDescent="0.2">
      <c r="A113" s="2"/>
      <c r="B113" s="2"/>
      <c r="C113" s="2"/>
      <c r="D113" s="2"/>
      <c r="E113" s="21"/>
      <c r="F113" s="2"/>
      <c r="G113" s="57"/>
      <c r="H113">
        <v>128</v>
      </c>
      <c r="K113" s="40">
        <v>3600</v>
      </c>
    </row>
    <row r="114" spans="1:11" hidden="1" x14ac:dyDescent="0.2">
      <c r="A114" s="2"/>
      <c r="B114" s="2"/>
      <c r="C114" s="2"/>
      <c r="D114" s="2"/>
      <c r="E114" s="21"/>
      <c r="F114" s="2"/>
      <c r="G114" s="57"/>
      <c r="H114">
        <v>129</v>
      </c>
      <c r="K114" s="40">
        <v>3600</v>
      </c>
    </row>
    <row r="115" spans="1:11" hidden="1" x14ac:dyDescent="0.2">
      <c r="A115" s="2"/>
      <c r="B115" s="2"/>
      <c r="C115" s="2"/>
      <c r="D115" s="2"/>
      <c r="E115" s="21"/>
      <c r="F115" s="2"/>
      <c r="G115" s="57"/>
      <c r="H115">
        <v>130</v>
      </c>
      <c r="K115" s="40">
        <v>3600</v>
      </c>
    </row>
    <row r="116" spans="1:11" hidden="1" x14ac:dyDescent="0.2">
      <c r="A116" s="2"/>
      <c r="B116" s="2"/>
      <c r="C116" s="2"/>
      <c r="D116" s="2"/>
      <c r="E116" s="21"/>
      <c r="F116" s="2"/>
      <c r="G116" s="57"/>
      <c r="H116">
        <v>131</v>
      </c>
      <c r="K116" s="40">
        <v>4600</v>
      </c>
    </row>
    <row r="117" spans="1:11" hidden="1" x14ac:dyDescent="0.2">
      <c r="A117" s="2"/>
      <c r="B117" s="2"/>
      <c r="C117" s="2"/>
      <c r="D117" s="2"/>
      <c r="E117" s="21"/>
      <c r="F117" s="2"/>
      <c r="G117" s="57"/>
      <c r="H117">
        <v>132</v>
      </c>
      <c r="K117" s="40">
        <v>3600</v>
      </c>
    </row>
    <row r="118" spans="1:11" hidden="1" x14ac:dyDescent="0.2">
      <c r="A118" s="2"/>
      <c r="B118" s="2"/>
      <c r="C118" s="2"/>
      <c r="D118" s="2"/>
      <c r="E118" s="21"/>
      <c r="F118" s="2"/>
      <c r="G118" s="57"/>
      <c r="H118">
        <v>133</v>
      </c>
      <c r="K118" s="40">
        <v>3600</v>
      </c>
    </row>
    <row r="119" spans="1:11" hidden="1" x14ac:dyDescent="0.2">
      <c r="A119" s="2"/>
      <c r="B119" s="2"/>
      <c r="C119" s="2"/>
      <c r="D119" s="2"/>
      <c r="E119" s="21"/>
      <c r="F119" s="2"/>
      <c r="G119" s="57"/>
      <c r="H119">
        <v>134</v>
      </c>
      <c r="K119" s="40">
        <v>3600</v>
      </c>
    </row>
    <row r="120" spans="1:11" hidden="1" x14ac:dyDescent="0.2">
      <c r="A120" s="2"/>
      <c r="B120" s="2"/>
      <c r="C120" s="2"/>
      <c r="D120" s="2"/>
      <c r="E120" s="21"/>
      <c r="F120" s="2"/>
      <c r="G120" s="57"/>
      <c r="H120">
        <v>135</v>
      </c>
      <c r="K120" s="40">
        <v>3800</v>
      </c>
    </row>
    <row r="121" spans="1:11" hidden="1" x14ac:dyDescent="0.2">
      <c r="A121" s="2"/>
      <c r="B121" s="2"/>
      <c r="C121" s="2"/>
      <c r="D121" s="2"/>
      <c r="E121" s="21"/>
      <c r="F121" s="2"/>
      <c r="G121" s="57"/>
      <c r="H121">
        <v>136</v>
      </c>
      <c r="K121" s="40">
        <v>5000</v>
      </c>
    </row>
    <row r="122" spans="1:11" hidden="1" x14ac:dyDescent="0.2">
      <c r="A122" s="2"/>
      <c r="B122" s="2"/>
      <c r="C122" s="2"/>
      <c r="D122" s="2"/>
      <c r="E122" s="21"/>
      <c r="F122" s="2"/>
      <c r="G122" s="57"/>
      <c r="H122">
        <v>137</v>
      </c>
      <c r="K122" s="40">
        <v>3250</v>
      </c>
    </row>
    <row r="123" spans="1:11" hidden="1" x14ac:dyDescent="0.2">
      <c r="A123" s="2"/>
      <c r="B123" s="2"/>
      <c r="C123" s="2"/>
      <c r="D123" s="2"/>
      <c r="E123" s="21"/>
      <c r="F123" s="2"/>
      <c r="G123" s="57"/>
      <c r="H123">
        <v>138</v>
      </c>
      <c r="K123" s="40">
        <v>3600</v>
      </c>
    </row>
    <row r="124" spans="1:11" hidden="1" x14ac:dyDescent="0.2">
      <c r="A124" s="2"/>
      <c r="B124" s="2"/>
      <c r="C124" s="2"/>
      <c r="D124" s="2"/>
      <c r="E124" s="21"/>
      <c r="F124" s="2"/>
      <c r="G124" s="57"/>
      <c r="H124">
        <v>139</v>
      </c>
      <c r="I124" s="48"/>
      <c r="K124" s="52">
        <v>5200</v>
      </c>
    </row>
    <row r="125" spans="1:11" hidden="1" x14ac:dyDescent="0.2">
      <c r="A125" s="2"/>
      <c r="B125" s="2"/>
      <c r="C125" s="2"/>
      <c r="D125" s="2"/>
      <c r="E125" s="21"/>
      <c r="F125" s="2"/>
      <c r="G125" s="57"/>
      <c r="H125">
        <v>140</v>
      </c>
      <c r="I125" s="48"/>
      <c r="K125" s="40">
        <v>5000</v>
      </c>
    </row>
    <row r="126" spans="1:11" hidden="1" x14ac:dyDescent="0.2">
      <c r="A126" s="2"/>
      <c r="B126" s="2"/>
      <c r="C126" s="2"/>
      <c r="D126" s="2"/>
      <c r="E126" s="21"/>
      <c r="F126" s="2"/>
      <c r="G126" s="57"/>
      <c r="H126">
        <v>141</v>
      </c>
      <c r="I126" s="48"/>
      <c r="K126" s="40">
        <v>5000</v>
      </c>
    </row>
    <row r="127" spans="1:11" hidden="1" x14ac:dyDescent="0.2">
      <c r="A127" s="2"/>
      <c r="B127" s="2"/>
      <c r="C127" s="2"/>
      <c r="D127" s="2"/>
      <c r="E127" s="21"/>
      <c r="F127" s="2"/>
      <c r="G127" s="57"/>
      <c r="H127">
        <v>142</v>
      </c>
      <c r="I127" s="48"/>
      <c r="K127" s="40">
        <v>5000</v>
      </c>
    </row>
    <row r="128" spans="1:11" hidden="1" x14ac:dyDescent="0.2">
      <c r="A128" s="2"/>
      <c r="B128" s="2"/>
      <c r="C128" s="2"/>
      <c r="D128" s="2"/>
      <c r="E128" s="21"/>
      <c r="F128" s="2"/>
      <c r="G128" s="57"/>
      <c r="H128">
        <v>143</v>
      </c>
      <c r="I128" s="48"/>
      <c r="K128" s="40">
        <v>5000</v>
      </c>
    </row>
    <row r="129" spans="1:11" hidden="1" x14ac:dyDescent="0.2">
      <c r="A129" s="2"/>
      <c r="B129" s="2"/>
      <c r="C129" s="2"/>
      <c r="D129" s="2"/>
      <c r="E129" s="21"/>
      <c r="F129" s="2"/>
      <c r="G129" s="57"/>
      <c r="H129">
        <v>144</v>
      </c>
      <c r="I129" s="48"/>
      <c r="K129" s="40">
        <v>5000</v>
      </c>
    </row>
    <row r="130" spans="1:11" hidden="1" x14ac:dyDescent="0.2">
      <c r="A130" s="2"/>
      <c r="B130" s="2"/>
      <c r="C130" s="2"/>
      <c r="D130" s="2"/>
      <c r="E130" s="21"/>
      <c r="F130" s="2"/>
      <c r="G130" s="57"/>
      <c r="H130">
        <v>145</v>
      </c>
      <c r="I130" s="48"/>
      <c r="J130" s="1">
        <v>0</v>
      </c>
      <c r="K130" s="41"/>
    </row>
    <row r="131" spans="1:11" hidden="1" x14ac:dyDescent="0.2">
      <c r="A131" s="2"/>
      <c r="B131" s="2"/>
      <c r="C131" s="2"/>
      <c r="D131" s="2"/>
      <c r="E131" s="21"/>
      <c r="F131" s="2"/>
      <c r="G131" s="57"/>
      <c r="H131">
        <v>146</v>
      </c>
      <c r="I131" s="48"/>
      <c r="K131" s="40">
        <v>3400</v>
      </c>
    </row>
    <row r="132" spans="1:11" hidden="1" x14ac:dyDescent="0.2">
      <c r="A132" s="2"/>
      <c r="B132" s="2"/>
      <c r="C132" s="2"/>
      <c r="D132" s="2"/>
      <c r="E132" s="21"/>
      <c r="F132" s="2"/>
      <c r="G132" s="57"/>
      <c r="H132">
        <v>147</v>
      </c>
      <c r="I132" s="48"/>
      <c r="K132" s="40">
        <v>5000</v>
      </c>
    </row>
    <row r="133" spans="1:11" hidden="1" x14ac:dyDescent="0.2">
      <c r="A133" s="2"/>
      <c r="B133" s="2"/>
      <c r="C133" s="2"/>
      <c r="D133" s="2"/>
      <c r="E133" s="21"/>
      <c r="F133" s="2"/>
      <c r="G133" s="57"/>
      <c r="H133">
        <v>148</v>
      </c>
      <c r="I133" s="48"/>
      <c r="K133" s="40">
        <v>5000</v>
      </c>
    </row>
    <row r="134" spans="1:11" hidden="1" x14ac:dyDescent="0.2">
      <c r="A134" s="2"/>
      <c r="B134" s="2"/>
      <c r="C134" s="2"/>
      <c r="D134" s="2"/>
      <c r="E134" s="21"/>
      <c r="F134" s="2"/>
      <c r="G134" s="57"/>
      <c r="H134">
        <v>149</v>
      </c>
      <c r="I134" s="48"/>
      <c r="K134" s="40">
        <v>3500</v>
      </c>
    </row>
    <row r="135" spans="1:11" hidden="1" x14ac:dyDescent="0.2">
      <c r="A135" s="2"/>
      <c r="B135" s="2"/>
      <c r="C135" s="2"/>
      <c r="D135" s="2"/>
      <c r="E135" s="21"/>
      <c r="F135" s="2"/>
      <c r="G135" s="57"/>
      <c r="H135">
        <v>150</v>
      </c>
      <c r="I135" s="48"/>
      <c r="K135" s="40">
        <v>5000</v>
      </c>
    </row>
    <row r="136" spans="1:11" hidden="1" x14ac:dyDescent="0.2">
      <c r="A136" s="2"/>
      <c r="B136" s="2"/>
      <c r="C136" s="2"/>
      <c r="D136" s="2"/>
      <c r="E136" s="21"/>
      <c r="F136" s="2"/>
      <c r="G136" s="57"/>
      <c r="H136">
        <v>151</v>
      </c>
      <c r="I136" s="48"/>
      <c r="K136" s="40">
        <v>3700</v>
      </c>
    </row>
    <row r="137" spans="1:11" x14ac:dyDescent="0.2">
      <c r="A137" s="2"/>
      <c r="B137" s="2"/>
      <c r="C137" s="2"/>
      <c r="D137" s="2"/>
      <c r="E137" s="21"/>
      <c r="F137" s="2"/>
      <c r="G137" s="57"/>
      <c r="H137">
        <v>152</v>
      </c>
      <c r="J137" s="1">
        <v>20000</v>
      </c>
      <c r="K137" s="41"/>
    </row>
    <row r="138" spans="1:11" x14ac:dyDescent="0.2">
      <c r="A138" s="2"/>
      <c r="B138" s="2"/>
      <c r="C138" s="2"/>
      <c r="D138" s="2"/>
      <c r="E138" s="21"/>
      <c r="F138" s="2"/>
      <c r="G138" s="57"/>
      <c r="H138">
        <v>153</v>
      </c>
      <c r="J138" s="1">
        <v>15000</v>
      </c>
      <c r="K138" s="41"/>
    </row>
    <row r="139" spans="1:11" x14ac:dyDescent="0.2">
      <c r="A139" s="2"/>
      <c r="B139" s="2"/>
      <c r="C139" s="2"/>
      <c r="D139" s="2"/>
      <c r="E139" s="21"/>
      <c r="F139" s="2"/>
      <c r="G139" s="57"/>
      <c r="H139">
        <v>154</v>
      </c>
      <c r="J139" s="1">
        <v>10000</v>
      </c>
      <c r="K139" s="41"/>
    </row>
    <row r="140" spans="1:11" hidden="1" x14ac:dyDescent="0.2">
      <c r="A140" s="2"/>
      <c r="B140" s="2"/>
      <c r="C140" s="2"/>
      <c r="D140" s="2"/>
      <c r="E140" s="21"/>
      <c r="F140" s="2"/>
      <c r="G140" s="57"/>
      <c r="H140">
        <v>155</v>
      </c>
      <c r="K140" s="40">
        <f>(3600/15)*14</f>
        <v>3360</v>
      </c>
    </row>
    <row r="141" spans="1:11" hidden="1" x14ac:dyDescent="0.2">
      <c r="A141" s="2"/>
      <c r="B141" s="2"/>
      <c r="C141" s="2"/>
      <c r="D141" s="2"/>
      <c r="E141" s="21"/>
      <c r="F141" s="2"/>
      <c r="G141" s="57"/>
      <c r="H141">
        <v>156</v>
      </c>
      <c r="K141" s="40">
        <v>5000</v>
      </c>
    </row>
    <row r="142" spans="1:11" hidden="1" x14ac:dyDescent="0.2">
      <c r="A142" s="2"/>
      <c r="B142" s="2"/>
      <c r="C142" s="2"/>
      <c r="D142" s="2"/>
      <c r="E142" s="21"/>
      <c r="F142" s="2"/>
      <c r="G142" s="57"/>
      <c r="H142">
        <v>157</v>
      </c>
      <c r="K142" s="40">
        <v>1300</v>
      </c>
    </row>
    <row r="143" spans="1:11" x14ac:dyDescent="0.2">
      <c r="A143" s="2"/>
      <c r="B143" s="2"/>
      <c r="C143" s="2"/>
      <c r="D143" s="2"/>
      <c r="E143" s="21"/>
      <c r="F143" s="2"/>
      <c r="G143" s="57"/>
      <c r="H143">
        <v>158</v>
      </c>
      <c r="J143" s="1">
        <v>20000</v>
      </c>
      <c r="K143" s="41"/>
    </row>
    <row r="144" spans="1:11" x14ac:dyDescent="0.2">
      <c r="A144" s="2"/>
      <c r="B144" s="2"/>
      <c r="C144" s="2"/>
      <c r="D144" s="2"/>
      <c r="E144" s="21"/>
      <c r="F144" s="2"/>
      <c r="G144" s="57"/>
      <c r="H144">
        <v>159</v>
      </c>
      <c r="J144" s="1">
        <v>4250</v>
      </c>
      <c r="K144" s="41"/>
    </row>
    <row r="145" spans="1:11" ht="15" hidden="1" x14ac:dyDescent="0.25">
      <c r="A145" s="2"/>
      <c r="B145" s="2"/>
      <c r="C145" s="2"/>
      <c r="D145" s="2"/>
      <c r="E145" s="21"/>
      <c r="F145" s="2"/>
      <c r="G145" s="57"/>
      <c r="H145">
        <v>160</v>
      </c>
      <c r="I145" s="63" t="s">
        <v>218</v>
      </c>
      <c r="K145" s="65">
        <v>3300</v>
      </c>
    </row>
    <row r="146" spans="1:11" hidden="1" x14ac:dyDescent="0.2">
      <c r="A146" s="2"/>
      <c r="B146" s="2"/>
      <c r="C146" s="2"/>
      <c r="D146" s="2"/>
      <c r="E146" s="21"/>
      <c r="F146" s="2"/>
      <c r="G146" s="47"/>
      <c r="H146">
        <v>161</v>
      </c>
      <c r="I146" s="48"/>
      <c r="K146" s="40">
        <v>5000</v>
      </c>
    </row>
    <row r="147" spans="1:11" hidden="1" x14ac:dyDescent="0.2">
      <c r="A147" s="2"/>
      <c r="B147" s="2"/>
      <c r="C147" s="2"/>
      <c r="D147" s="2"/>
      <c r="E147" s="21"/>
      <c r="F147" s="2"/>
      <c r="G147" s="47"/>
      <c r="H147">
        <v>162</v>
      </c>
      <c r="I147" s="48"/>
      <c r="K147" s="40">
        <v>5000</v>
      </c>
    </row>
    <row r="148" spans="1:11" hidden="1" x14ac:dyDescent="0.2">
      <c r="A148" s="2"/>
      <c r="B148" s="2"/>
      <c r="C148" s="2"/>
      <c r="D148" s="2"/>
      <c r="E148" s="21"/>
      <c r="F148" s="2"/>
      <c r="G148" s="47"/>
      <c r="H148">
        <v>163</v>
      </c>
      <c r="I148" s="48"/>
      <c r="K148" s="40">
        <v>4000</v>
      </c>
    </row>
    <row r="149" spans="1:11" hidden="1" x14ac:dyDescent="0.2">
      <c r="A149" s="2"/>
      <c r="B149" s="2"/>
      <c r="C149" s="2"/>
      <c r="D149" s="2"/>
      <c r="E149" s="21"/>
      <c r="F149" s="2"/>
      <c r="G149" s="47"/>
      <c r="H149">
        <v>164</v>
      </c>
      <c r="I149" s="48"/>
      <c r="K149" s="40">
        <v>3500</v>
      </c>
    </row>
    <row r="150" spans="1:11" hidden="1" x14ac:dyDescent="0.2">
      <c r="A150" s="2"/>
      <c r="B150" s="2"/>
      <c r="C150" s="2"/>
      <c r="D150" s="2"/>
      <c r="E150" s="21"/>
      <c r="F150" s="2"/>
      <c r="G150" s="47"/>
      <c r="H150">
        <v>165</v>
      </c>
      <c r="I150" s="48">
        <v>0</v>
      </c>
      <c r="J150" s="1">
        <v>0</v>
      </c>
      <c r="K150" s="40"/>
    </row>
    <row r="151" spans="1:11" hidden="1" x14ac:dyDescent="0.2">
      <c r="A151" s="2"/>
      <c r="B151" s="2"/>
      <c r="C151" s="2"/>
      <c r="D151" s="2"/>
      <c r="E151" s="21"/>
      <c r="F151" s="2"/>
      <c r="G151" s="47"/>
      <c r="H151">
        <v>166</v>
      </c>
      <c r="I151" s="48"/>
      <c r="K151" s="40">
        <v>1200</v>
      </c>
    </row>
    <row r="152" spans="1:11" hidden="1" x14ac:dyDescent="0.2">
      <c r="A152" s="2"/>
      <c r="B152" s="2"/>
      <c r="C152" s="2"/>
      <c r="D152" s="2"/>
      <c r="E152" s="21"/>
      <c r="F152" s="2"/>
      <c r="G152" s="47"/>
      <c r="H152">
        <v>167</v>
      </c>
      <c r="K152" s="40">
        <v>5000</v>
      </c>
    </row>
    <row r="153" spans="1:11" hidden="1" x14ac:dyDescent="0.2">
      <c r="A153" s="2"/>
      <c r="B153" s="2"/>
      <c r="C153" s="2"/>
      <c r="D153" s="2"/>
      <c r="E153" s="21"/>
      <c r="F153" s="2"/>
      <c r="G153" s="57"/>
      <c r="H153">
        <v>168</v>
      </c>
      <c r="K153" s="40">
        <v>5000</v>
      </c>
    </row>
    <row r="154" spans="1:11" x14ac:dyDescent="0.2">
      <c r="A154" s="2"/>
      <c r="B154" s="2"/>
      <c r="C154" s="2"/>
      <c r="D154" s="2"/>
      <c r="E154" s="21"/>
      <c r="F154" s="2"/>
      <c r="G154" s="57"/>
      <c r="H154">
        <v>169</v>
      </c>
      <c r="J154" s="1">
        <v>5000</v>
      </c>
      <c r="K154" s="40"/>
    </row>
    <row r="155" spans="1:11" hidden="1" x14ac:dyDescent="0.2">
      <c r="A155" s="2"/>
      <c r="B155" s="2"/>
      <c r="C155" s="2"/>
      <c r="D155" s="2"/>
      <c r="E155" s="21"/>
      <c r="F155" s="2"/>
      <c r="G155" s="57"/>
      <c r="H155">
        <v>170</v>
      </c>
      <c r="J155" s="1">
        <v>0</v>
      </c>
      <c r="K155" s="40"/>
    </row>
    <row r="156" spans="1:11" x14ac:dyDescent="0.2">
      <c r="A156" s="2"/>
      <c r="B156" s="2"/>
      <c r="C156" s="2"/>
      <c r="D156" s="2"/>
      <c r="E156" s="21"/>
      <c r="F156" s="2"/>
      <c r="G156" s="57"/>
      <c r="H156">
        <v>171</v>
      </c>
      <c r="J156" s="1">
        <v>5000</v>
      </c>
      <c r="K156" s="40"/>
    </row>
    <row r="157" spans="1:11" x14ac:dyDescent="0.2">
      <c r="A157" s="2"/>
      <c r="B157" s="2"/>
      <c r="C157" s="2"/>
      <c r="D157" s="2"/>
      <c r="E157" s="21"/>
      <c r="F157" s="2"/>
      <c r="G157" s="57"/>
      <c r="H157">
        <v>172</v>
      </c>
      <c r="J157" s="1">
        <v>5000</v>
      </c>
      <c r="K157" s="40"/>
    </row>
    <row r="158" spans="1:11" x14ac:dyDescent="0.2">
      <c r="A158" s="2"/>
      <c r="B158" s="2"/>
      <c r="C158" s="2"/>
      <c r="D158" s="2"/>
      <c r="E158" s="21"/>
      <c r="F158" s="2"/>
      <c r="G158" s="57"/>
      <c r="H158">
        <v>173</v>
      </c>
      <c r="J158" s="1">
        <v>5000</v>
      </c>
      <c r="K158" s="40"/>
    </row>
    <row r="159" spans="1:11" x14ac:dyDescent="0.2">
      <c r="A159" s="2"/>
      <c r="B159" s="2"/>
      <c r="C159" s="2"/>
      <c r="D159" s="2"/>
      <c r="E159" s="21"/>
      <c r="F159" s="2"/>
      <c r="G159" s="57"/>
      <c r="H159">
        <v>174</v>
      </c>
      <c r="J159" s="62">
        <v>5000</v>
      </c>
      <c r="K159" s="40"/>
    </row>
    <row r="160" spans="1:11" hidden="1" x14ac:dyDescent="0.2">
      <c r="A160" s="2"/>
      <c r="B160" s="2"/>
      <c r="C160" s="2"/>
      <c r="D160" s="2"/>
      <c r="E160" s="21"/>
      <c r="F160" s="2"/>
      <c r="G160" s="57"/>
      <c r="H160">
        <v>175</v>
      </c>
      <c r="I160" t="s">
        <v>452</v>
      </c>
      <c r="J160" s="1">
        <v>0</v>
      </c>
      <c r="K160" s="40"/>
    </row>
    <row r="161" spans="1:15" x14ac:dyDescent="0.2">
      <c r="A161" s="2"/>
      <c r="B161" s="2"/>
      <c r="C161" s="2"/>
      <c r="D161" s="2"/>
      <c r="E161" s="21"/>
      <c r="F161" s="2"/>
      <c r="G161" s="57"/>
      <c r="H161">
        <v>176</v>
      </c>
      <c r="J161" s="62">
        <v>5000</v>
      </c>
      <c r="K161" s="40"/>
    </row>
    <row r="162" spans="1:15" hidden="1" x14ac:dyDescent="0.2">
      <c r="A162" s="2"/>
      <c r="B162" s="2"/>
      <c r="C162" s="2"/>
      <c r="D162" s="2"/>
      <c r="E162" s="21"/>
      <c r="F162" s="2"/>
      <c r="G162" s="57"/>
      <c r="H162">
        <v>177</v>
      </c>
      <c r="I162" t="s">
        <v>453</v>
      </c>
      <c r="J162" s="1">
        <v>0</v>
      </c>
      <c r="K162" s="40"/>
    </row>
    <row r="163" spans="1:15" x14ac:dyDescent="0.2">
      <c r="A163" s="2"/>
      <c r="B163" s="2"/>
      <c r="C163" s="2"/>
      <c r="D163" s="2"/>
      <c r="E163" s="21"/>
      <c r="F163" s="2"/>
      <c r="G163" s="57"/>
      <c r="H163">
        <v>178</v>
      </c>
      <c r="J163" s="1">
        <v>4500</v>
      </c>
      <c r="K163" s="1"/>
    </row>
    <row r="164" spans="1:15" hidden="1" x14ac:dyDescent="0.2">
      <c r="A164" s="2"/>
      <c r="B164" s="2"/>
      <c r="C164" s="2"/>
      <c r="D164" s="2"/>
      <c r="E164" s="21"/>
      <c r="F164" s="2"/>
      <c r="G164" s="57"/>
      <c r="H164">
        <v>179</v>
      </c>
      <c r="J164" s="1"/>
      <c r="K164" s="1"/>
    </row>
    <row r="165" spans="1:15" hidden="1" x14ac:dyDescent="0.2">
      <c r="A165" s="2"/>
      <c r="B165" s="2"/>
      <c r="C165" s="2"/>
      <c r="D165" s="2"/>
      <c r="E165" s="21"/>
      <c r="F165" s="2"/>
      <c r="G165" s="57"/>
      <c r="H165">
        <v>180</v>
      </c>
      <c r="J165" s="1"/>
      <c r="K165" s="1"/>
    </row>
    <row r="166" spans="1:15" ht="13.5" thickBot="1" x14ac:dyDescent="0.25">
      <c r="A166" s="2"/>
      <c r="B166" s="2"/>
      <c r="C166" s="2"/>
      <c r="D166" s="2"/>
      <c r="E166" s="21"/>
      <c r="F166" s="2"/>
      <c r="G166" s="47"/>
      <c r="H166" s="47"/>
      <c r="I166" s="47"/>
      <c r="J166" s="26"/>
    </row>
    <row r="167" spans="1:15" ht="13.5" thickTop="1" x14ac:dyDescent="0.2">
      <c r="A167" s="5"/>
      <c r="B167" s="5"/>
      <c r="C167" s="5"/>
      <c r="D167" s="5"/>
      <c r="E167" s="6"/>
      <c r="F167" s="5"/>
      <c r="G167" s="5"/>
      <c r="H167" s="5"/>
      <c r="I167" s="5"/>
      <c r="J167" s="6"/>
      <c r="L167" s="20"/>
    </row>
    <row r="168" spans="1:15" x14ac:dyDescent="0.2">
      <c r="A168" s="72" t="s">
        <v>22</v>
      </c>
      <c r="B168" s="72"/>
      <c r="C168" s="72"/>
      <c r="D168" s="17"/>
      <c r="E168" s="18">
        <f>SUM(E14+E16-E22)</f>
        <v>-83106.81</v>
      </c>
      <c r="F168" s="2"/>
      <c r="G168" s="2"/>
      <c r="H168" s="2"/>
      <c r="I168" s="30"/>
      <c r="J168" s="18">
        <f>J14+J16-J22-J26</f>
        <v>-83106.81</v>
      </c>
      <c r="K168" s="20"/>
      <c r="L168" s="20"/>
    </row>
    <row r="169" spans="1:15" ht="13.5" thickBot="1" x14ac:dyDescent="0.25">
      <c r="A169" s="31"/>
      <c r="B169" s="31"/>
      <c r="C169" s="31"/>
      <c r="D169" s="31"/>
      <c r="E169" s="14"/>
      <c r="F169" s="31"/>
      <c r="G169" s="31"/>
      <c r="H169" s="31"/>
      <c r="I169" s="31"/>
      <c r="J169" s="14"/>
      <c r="L169" s="20"/>
    </row>
    <row r="170" spans="1:15" ht="13.5" thickTop="1" x14ac:dyDescent="0.2">
      <c r="A170" s="32"/>
      <c r="B170" s="32"/>
      <c r="C170" s="32"/>
      <c r="D170" s="32"/>
      <c r="F170" s="32"/>
      <c r="G170" s="32"/>
      <c r="H170" s="32"/>
      <c r="I170" s="32"/>
      <c r="J170" s="33">
        <f>+J168-E168</f>
        <v>0</v>
      </c>
    </row>
    <row r="171" spans="1:15" x14ac:dyDescent="0.2">
      <c r="A171" s="32"/>
      <c r="B171" s="32"/>
      <c r="C171" s="32"/>
      <c r="D171" s="32"/>
      <c r="F171" s="32"/>
      <c r="G171" s="32"/>
      <c r="H171" s="32"/>
      <c r="I171" s="32"/>
    </row>
    <row r="172" spans="1:15" x14ac:dyDescent="0.2">
      <c r="A172" s="70" t="s">
        <v>23</v>
      </c>
      <c r="B172" s="70"/>
      <c r="C172" s="70"/>
      <c r="D172" s="34"/>
      <c r="E172" s="70" t="s">
        <v>42</v>
      </c>
      <c r="F172" s="70"/>
      <c r="G172" s="70"/>
      <c r="H172" s="35"/>
      <c r="I172" s="70" t="s">
        <v>43</v>
      </c>
      <c r="J172" s="70"/>
      <c r="K172" s="2"/>
      <c r="L172" s="2"/>
      <c r="M172" s="36"/>
      <c r="N172" s="2"/>
      <c r="O172" s="2"/>
    </row>
    <row r="173" spans="1:15" x14ac:dyDescent="0.2">
      <c r="A173" s="71" t="s">
        <v>24</v>
      </c>
      <c r="B173" s="71"/>
      <c r="C173" s="71"/>
      <c r="D173" s="44"/>
      <c r="E173" s="71" t="s">
        <v>25</v>
      </c>
      <c r="F173" s="71"/>
      <c r="G173" s="71"/>
      <c r="H173" s="35"/>
      <c r="I173" s="71" t="s">
        <v>44</v>
      </c>
      <c r="J173" s="71"/>
      <c r="K173" s="2"/>
      <c r="L173" s="2"/>
      <c r="M173" s="36"/>
      <c r="N173" s="2"/>
      <c r="O173" s="2"/>
    </row>
    <row r="175" spans="1:15" x14ac:dyDescent="0.2">
      <c r="J175" s="33"/>
    </row>
    <row r="176" spans="1:15" ht="12.75" customHeight="1" x14ac:dyDescent="0.2"/>
    <row r="177" spans="10:10" ht="12.75" customHeight="1" x14ac:dyDescent="0.2">
      <c r="J177" s="33"/>
    </row>
    <row r="178" spans="10:10" x14ac:dyDescent="0.2">
      <c r="J178" s="33"/>
    </row>
  </sheetData>
  <autoFilter ref="H26:L165">
    <filterColumn colId="2">
      <filters>
        <filter val="1,500.00"/>
        <filter val="10,000.00"/>
        <filter val="15,000.00"/>
        <filter val="20,000.00"/>
        <filter val="3,000.00"/>
        <filter val="4,000.00"/>
        <filter val="4,250.00"/>
        <filter val="4,500.00"/>
        <filter val="5,000.00"/>
        <filter val="6,612.00"/>
      </filters>
    </filterColumn>
  </autoFilter>
  <mergeCells count="19">
    <mergeCell ref="A168:C168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172:C172"/>
    <mergeCell ref="E172:G172"/>
    <mergeCell ref="I172:J172"/>
    <mergeCell ref="A173:C173"/>
    <mergeCell ref="E173:G173"/>
    <mergeCell ref="I173:J173"/>
  </mergeCell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104"/>
  <sheetViews>
    <sheetView topLeftCell="A11" zoomScaleNormal="100" workbookViewId="0">
      <selection activeCell="J28" sqref="J28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73" t="str">
        <f>+Feb!A2:J2</f>
        <v>MUNICIPIO DE XALTOCAN, TLAXCALA</v>
      </c>
      <c r="B2" s="73"/>
      <c r="C2" s="73"/>
      <c r="D2" s="73"/>
      <c r="E2" s="73"/>
      <c r="F2" s="73"/>
      <c r="G2" s="73"/>
      <c r="H2" s="73"/>
      <c r="I2" s="73"/>
      <c r="J2" s="73"/>
    </row>
    <row r="3" spans="1:12" ht="14.25" x14ac:dyDescent="0.2">
      <c r="A3" s="73" t="str">
        <f>+Feb!A3:J3</f>
        <v>RFC: MXT850101V45</v>
      </c>
      <c r="B3" s="73"/>
      <c r="C3" s="73"/>
      <c r="D3" s="73"/>
      <c r="E3" s="73"/>
      <c r="F3" s="73"/>
      <c r="G3" s="73"/>
      <c r="H3" s="73"/>
      <c r="I3" s="73"/>
      <c r="J3" s="73"/>
    </row>
    <row r="4" spans="1:12" ht="12.75" customHeight="1" x14ac:dyDescent="0.2">
      <c r="A4" s="73" t="str">
        <f>+Feb!A4:J4</f>
        <v>ADMINISTRACION 2024-2027</v>
      </c>
      <c r="B4" s="73"/>
      <c r="C4" s="73"/>
      <c r="D4" s="73"/>
      <c r="E4" s="73"/>
      <c r="F4" s="73"/>
      <c r="G4" s="73"/>
      <c r="H4" s="73"/>
      <c r="I4" s="73"/>
      <c r="J4" s="73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77" t="s">
        <v>28</v>
      </c>
      <c r="B6" s="77"/>
      <c r="C6" s="77"/>
      <c r="D6" s="77"/>
      <c r="E6" s="77"/>
      <c r="F6" s="77"/>
      <c r="G6" s="38" t="s">
        <v>37</v>
      </c>
      <c r="H6" s="38" t="s">
        <v>26</v>
      </c>
      <c r="I6" s="78">
        <f>+Feb!I6:J6</f>
        <v>2026</v>
      </c>
      <c r="J6" s="78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+Feb!B10</f>
        <v>INGRESOS PROPIOS</v>
      </c>
      <c r="C10" s="9"/>
      <c r="D10" s="9"/>
      <c r="E10" s="7"/>
      <c r="F10" s="7"/>
      <c r="G10" s="7" t="s">
        <v>6</v>
      </c>
      <c r="H10" s="8"/>
      <c r="I10" s="8">
        <f>+Feb!I10</f>
        <v>2026</v>
      </c>
      <c r="J10" s="3"/>
    </row>
    <row r="11" spans="1:12" x14ac:dyDescent="0.2">
      <c r="A11" s="7" t="s">
        <v>7</v>
      </c>
      <c r="B11" s="8">
        <f>+Feb!B11</f>
        <v>1.01</v>
      </c>
      <c r="C11" s="9"/>
      <c r="D11" s="9"/>
      <c r="E11" s="7"/>
      <c r="F11" s="7"/>
      <c r="G11" s="7" t="s">
        <v>9</v>
      </c>
      <c r="H11" s="7"/>
      <c r="I11" s="8" t="str">
        <f>+Feb!I11</f>
        <v>0126309577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49788.36</v>
      </c>
      <c r="F14" s="2"/>
      <c r="G14" s="16" t="s">
        <v>11</v>
      </c>
      <c r="H14" s="16"/>
      <c r="I14" s="19"/>
      <c r="J14" s="40">
        <v>67900.36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20" ht="21.75" customHeight="1" x14ac:dyDescent="0.2">
      <c r="A17" s="74" t="s">
        <v>13</v>
      </c>
      <c r="B17" s="74"/>
      <c r="C17" s="2"/>
      <c r="D17" s="2"/>
      <c r="E17" s="21"/>
      <c r="F17" s="2"/>
      <c r="G17" s="74" t="s">
        <v>14</v>
      </c>
      <c r="H17" s="74"/>
      <c r="I17" s="74"/>
      <c r="J17" s="18">
        <v>0</v>
      </c>
      <c r="N17" s="20"/>
    </row>
    <row r="18" spans="1:20" ht="19.5" customHeight="1" x14ac:dyDescent="0.2">
      <c r="A18" s="2"/>
      <c r="B18" s="2"/>
      <c r="C18" s="2"/>
      <c r="D18" s="2"/>
      <c r="F18" s="2"/>
      <c r="G18" s="74" t="s">
        <v>15</v>
      </c>
      <c r="H18" s="74"/>
      <c r="I18" s="74"/>
      <c r="J18" s="21">
        <v>0</v>
      </c>
    </row>
    <row r="19" spans="1:20" ht="25.5" customHeight="1" x14ac:dyDescent="0.2">
      <c r="A19" s="2"/>
      <c r="B19" s="2"/>
      <c r="C19" s="2"/>
      <c r="D19" s="2"/>
      <c r="E19" s="21"/>
      <c r="F19" s="2"/>
      <c r="J19" s="21"/>
    </row>
    <row r="20" spans="1:20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20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20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20" ht="19.5" customHeight="1" x14ac:dyDescent="0.2">
      <c r="A23" s="74" t="s">
        <v>17</v>
      </c>
      <c r="B23" s="74"/>
      <c r="C23" s="2"/>
      <c r="D23" s="2"/>
      <c r="E23" s="18"/>
      <c r="F23" s="2"/>
      <c r="G23" s="75" t="s">
        <v>18</v>
      </c>
      <c r="H23" s="75"/>
      <c r="I23" s="75"/>
      <c r="J23" s="18"/>
    </row>
    <row r="24" spans="1:20" x14ac:dyDescent="0.2">
      <c r="A24" s="25" t="s">
        <v>19</v>
      </c>
      <c r="B24" s="25"/>
      <c r="C24" s="2"/>
      <c r="D24" s="2"/>
      <c r="E24" s="21"/>
      <c r="F24" s="2"/>
      <c r="G24" s="75" t="s">
        <v>20</v>
      </c>
      <c r="H24" s="75"/>
      <c r="I24" s="75"/>
      <c r="J24" s="18"/>
    </row>
    <row r="25" spans="1:20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20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SUM(J27:J70)</f>
        <v>18112</v>
      </c>
    </row>
    <row r="27" spans="1:20" x14ac:dyDescent="0.2">
      <c r="A27" s="2"/>
      <c r="B27" s="2"/>
      <c r="C27" s="2"/>
      <c r="D27" s="2"/>
      <c r="E27" s="21"/>
      <c r="F27" s="2"/>
      <c r="G27" s="76" t="s">
        <v>21</v>
      </c>
      <c r="H27" s="76"/>
      <c r="I27" s="76"/>
      <c r="J27" s="18"/>
    </row>
    <row r="28" spans="1:20" x14ac:dyDescent="0.2">
      <c r="A28" s="2"/>
      <c r="B28" s="2"/>
      <c r="C28" s="2"/>
      <c r="D28" s="2"/>
      <c r="E28" s="21"/>
      <c r="F28" s="2"/>
      <c r="G28" s="2"/>
      <c r="H28">
        <v>2</v>
      </c>
      <c r="J28" s="1">
        <v>1500</v>
      </c>
    </row>
    <row r="29" spans="1:20" x14ac:dyDescent="0.2">
      <c r="A29" s="2"/>
      <c r="B29" s="2"/>
      <c r="C29" s="2"/>
      <c r="D29" s="2"/>
      <c r="E29" s="21"/>
      <c r="F29" s="2"/>
      <c r="G29" s="10"/>
      <c r="H29">
        <v>3</v>
      </c>
      <c r="J29" s="1">
        <v>5000</v>
      </c>
      <c r="L29" s="26"/>
      <c r="O29" s="67"/>
      <c r="R29" s="1"/>
      <c r="T29" s="39"/>
    </row>
    <row r="30" spans="1:20" x14ac:dyDescent="0.2">
      <c r="A30" s="2"/>
      <c r="B30" s="2"/>
      <c r="C30" s="2"/>
      <c r="D30" s="2"/>
      <c r="E30" s="21"/>
      <c r="F30" s="2"/>
      <c r="G30" s="10"/>
      <c r="H30">
        <v>43</v>
      </c>
      <c r="K30" s="1">
        <v>5000</v>
      </c>
      <c r="L30" s="26"/>
      <c r="O30" s="67"/>
      <c r="R30" s="50"/>
      <c r="T30" s="39"/>
    </row>
    <row r="31" spans="1:20" x14ac:dyDescent="0.2">
      <c r="A31" s="2"/>
      <c r="B31" s="2"/>
      <c r="C31" s="2"/>
      <c r="D31" s="2"/>
      <c r="E31" s="21"/>
      <c r="F31" s="2"/>
      <c r="G31" s="10"/>
      <c r="H31">
        <v>89</v>
      </c>
      <c r="K31" s="1">
        <v>4000</v>
      </c>
      <c r="L31" s="26"/>
      <c r="O31" s="67"/>
      <c r="R31" s="1"/>
      <c r="T31" s="39"/>
    </row>
    <row r="32" spans="1:20" x14ac:dyDescent="0.2">
      <c r="A32" s="2"/>
      <c r="B32" s="2"/>
      <c r="C32" s="2"/>
      <c r="D32" s="2"/>
      <c r="E32" s="21"/>
      <c r="F32" s="2"/>
      <c r="G32" s="10"/>
      <c r="H32">
        <v>90</v>
      </c>
      <c r="J32" s="1">
        <v>6612</v>
      </c>
      <c r="L32" s="26"/>
      <c r="O32" s="67"/>
      <c r="R32" s="1"/>
      <c r="T32" s="39"/>
    </row>
    <row r="33" spans="1:20" x14ac:dyDescent="0.2">
      <c r="A33" s="2"/>
      <c r="B33" s="2"/>
      <c r="C33" s="2"/>
      <c r="D33" s="2"/>
      <c r="E33" s="21"/>
      <c r="F33" s="2"/>
      <c r="G33" s="10"/>
      <c r="H33">
        <v>102</v>
      </c>
      <c r="K33" s="1">
        <v>3000</v>
      </c>
      <c r="L33" s="26"/>
      <c r="O33" s="67"/>
      <c r="R33" s="1"/>
      <c r="T33" s="39"/>
    </row>
    <row r="34" spans="1:20" x14ac:dyDescent="0.2">
      <c r="A34" s="2"/>
      <c r="B34" s="2"/>
      <c r="C34" s="2"/>
      <c r="D34" s="2"/>
      <c r="E34" s="21"/>
      <c r="F34" s="2"/>
      <c r="G34" s="10"/>
      <c r="H34">
        <v>106</v>
      </c>
      <c r="K34" s="1">
        <v>1500</v>
      </c>
      <c r="L34" s="26"/>
      <c r="O34" s="67"/>
      <c r="R34" s="50"/>
      <c r="T34" s="39"/>
    </row>
    <row r="35" spans="1:20" x14ac:dyDescent="0.2">
      <c r="A35" s="2"/>
      <c r="B35" s="2"/>
      <c r="C35" s="2"/>
      <c r="D35" s="2"/>
      <c r="E35" s="21"/>
      <c r="F35" s="2"/>
      <c r="G35" s="10"/>
      <c r="H35">
        <v>152</v>
      </c>
      <c r="K35" s="1">
        <v>20000</v>
      </c>
      <c r="L35" s="26"/>
      <c r="O35" s="67"/>
      <c r="R35" s="50"/>
      <c r="T35" s="39"/>
    </row>
    <row r="36" spans="1:20" x14ac:dyDescent="0.2">
      <c r="A36" s="2"/>
      <c r="B36" s="2"/>
      <c r="C36" s="2"/>
      <c r="D36" s="2"/>
      <c r="E36" s="21"/>
      <c r="F36" s="2"/>
      <c r="G36" s="10"/>
      <c r="H36">
        <v>153</v>
      </c>
      <c r="K36" s="1">
        <v>15000</v>
      </c>
      <c r="L36" s="26"/>
      <c r="O36" s="67"/>
      <c r="R36" s="50"/>
      <c r="T36" s="39"/>
    </row>
    <row r="37" spans="1:20" x14ac:dyDescent="0.2">
      <c r="A37" s="2"/>
      <c r="B37" s="2"/>
      <c r="C37" s="2"/>
      <c r="D37" s="2"/>
      <c r="E37" s="21"/>
      <c r="F37" s="2"/>
      <c r="G37" s="10"/>
      <c r="H37">
        <v>154</v>
      </c>
      <c r="K37" s="1">
        <v>10000</v>
      </c>
      <c r="L37" s="26"/>
      <c r="O37" s="67"/>
      <c r="R37" s="1"/>
      <c r="T37" s="39"/>
    </row>
    <row r="38" spans="1:20" x14ac:dyDescent="0.2">
      <c r="A38" s="2"/>
      <c r="B38" s="2"/>
      <c r="C38" s="2"/>
      <c r="D38" s="2"/>
      <c r="E38" s="21"/>
      <c r="F38" s="2"/>
      <c r="G38" s="10"/>
      <c r="H38">
        <v>158</v>
      </c>
      <c r="K38" s="1">
        <v>20000</v>
      </c>
      <c r="L38" s="26"/>
      <c r="O38" s="67"/>
      <c r="R38" s="1"/>
      <c r="T38" s="39"/>
    </row>
    <row r="39" spans="1:20" x14ac:dyDescent="0.2">
      <c r="A39" s="2"/>
      <c r="B39" s="2"/>
      <c r="C39" s="2"/>
      <c r="D39" s="2"/>
      <c r="E39" s="21"/>
      <c r="F39" s="2"/>
      <c r="G39" s="10"/>
      <c r="H39">
        <v>159</v>
      </c>
      <c r="K39" s="1">
        <v>4250</v>
      </c>
      <c r="L39" s="26"/>
      <c r="O39" s="67"/>
      <c r="R39" s="1"/>
      <c r="T39" s="39"/>
    </row>
    <row r="40" spans="1:20" x14ac:dyDescent="0.2">
      <c r="A40" s="2"/>
      <c r="B40" s="2"/>
      <c r="C40" s="2"/>
      <c r="D40" s="2"/>
      <c r="E40" s="21"/>
      <c r="F40" s="2"/>
      <c r="G40" s="10"/>
      <c r="H40">
        <v>169</v>
      </c>
      <c r="K40" s="1">
        <v>5000</v>
      </c>
      <c r="L40" s="26"/>
      <c r="O40" s="67"/>
      <c r="R40" s="1"/>
      <c r="T40" s="39"/>
    </row>
    <row r="41" spans="1:20" x14ac:dyDescent="0.2">
      <c r="A41" s="2"/>
      <c r="B41" s="2"/>
      <c r="C41" s="2"/>
      <c r="D41" s="2"/>
      <c r="E41" s="21"/>
      <c r="F41" s="2"/>
      <c r="G41" s="10"/>
      <c r="H41">
        <v>171</v>
      </c>
      <c r="K41" s="1">
        <v>5000</v>
      </c>
      <c r="L41" s="26"/>
      <c r="O41" s="67"/>
      <c r="R41" s="1"/>
      <c r="T41" s="39"/>
    </row>
    <row r="42" spans="1:20" x14ac:dyDescent="0.2">
      <c r="A42" s="2"/>
      <c r="B42" s="2"/>
      <c r="C42" s="2"/>
      <c r="D42" s="2"/>
      <c r="E42" s="21"/>
      <c r="F42" s="2"/>
      <c r="G42" s="10"/>
      <c r="H42">
        <v>172</v>
      </c>
      <c r="K42" s="1">
        <v>5000</v>
      </c>
      <c r="L42" s="26"/>
      <c r="O42" s="67"/>
      <c r="R42" s="1"/>
      <c r="T42" s="39"/>
    </row>
    <row r="43" spans="1:20" x14ac:dyDescent="0.2">
      <c r="A43" s="2"/>
      <c r="B43" s="2"/>
      <c r="C43" s="2"/>
      <c r="D43" s="2"/>
      <c r="E43" s="21"/>
      <c r="F43" s="2"/>
      <c r="G43" s="10"/>
      <c r="H43">
        <v>173</v>
      </c>
      <c r="K43" s="1">
        <v>5000</v>
      </c>
      <c r="L43" s="26"/>
      <c r="O43" s="67"/>
      <c r="R43" s="1"/>
      <c r="T43" s="39"/>
    </row>
    <row r="44" spans="1:20" x14ac:dyDescent="0.2">
      <c r="A44" s="2"/>
      <c r="B44" s="2"/>
      <c r="C44" s="2"/>
      <c r="D44" s="2"/>
      <c r="E44" s="21"/>
      <c r="F44" s="2"/>
      <c r="G44" s="10"/>
      <c r="H44">
        <v>174</v>
      </c>
      <c r="K44" s="62">
        <v>5000</v>
      </c>
      <c r="L44" s="26"/>
      <c r="O44" s="67"/>
      <c r="R44" s="1"/>
      <c r="T44" s="39"/>
    </row>
    <row r="45" spans="1:20" x14ac:dyDescent="0.2">
      <c r="A45" s="2"/>
      <c r="B45" s="2"/>
      <c r="C45" s="2"/>
      <c r="D45" s="2"/>
      <c r="E45" s="21"/>
      <c r="F45" s="2"/>
      <c r="G45" s="10"/>
      <c r="H45">
        <v>176</v>
      </c>
      <c r="K45" s="62">
        <v>5000</v>
      </c>
      <c r="L45" s="26"/>
      <c r="O45" s="67"/>
      <c r="R45" s="1"/>
      <c r="T45" s="39"/>
    </row>
    <row r="46" spans="1:20" x14ac:dyDescent="0.2">
      <c r="A46" s="2"/>
      <c r="B46" s="2"/>
      <c r="C46" s="2"/>
      <c r="D46" s="2"/>
      <c r="E46" s="21"/>
      <c r="F46" s="2"/>
      <c r="G46" s="10"/>
      <c r="H46">
        <v>178</v>
      </c>
      <c r="K46" s="1">
        <v>4500</v>
      </c>
      <c r="L46" s="26"/>
      <c r="O46" s="67"/>
      <c r="R46" s="1"/>
      <c r="T46" s="39"/>
    </row>
    <row r="47" spans="1:20" x14ac:dyDescent="0.2">
      <c r="A47" s="2"/>
      <c r="B47" s="2"/>
      <c r="C47" s="2"/>
      <c r="D47" s="2"/>
      <c r="E47" s="21"/>
      <c r="F47" s="2"/>
      <c r="G47" s="10"/>
      <c r="H47">
        <v>181</v>
      </c>
      <c r="K47" s="1">
        <v>1000</v>
      </c>
      <c r="L47" s="26"/>
      <c r="O47" s="67"/>
      <c r="R47" s="1"/>
      <c r="T47" s="39"/>
    </row>
    <row r="48" spans="1:20" x14ac:dyDescent="0.2">
      <c r="A48" s="2"/>
      <c r="B48" s="2"/>
      <c r="C48" s="2"/>
      <c r="D48" s="2"/>
      <c r="E48" s="21"/>
      <c r="F48" s="2"/>
      <c r="G48" s="10"/>
      <c r="H48">
        <v>182</v>
      </c>
      <c r="K48" s="1">
        <v>2000</v>
      </c>
      <c r="L48" s="26"/>
      <c r="O48" s="67"/>
      <c r="R48" s="1"/>
      <c r="T48" s="39"/>
    </row>
    <row r="49" spans="1:20" x14ac:dyDescent="0.2">
      <c r="A49" s="2"/>
      <c r="B49" s="2"/>
      <c r="C49" s="2"/>
      <c r="D49" s="2"/>
      <c r="E49" s="21"/>
      <c r="F49" s="2"/>
      <c r="G49" s="10"/>
      <c r="H49">
        <v>183</v>
      </c>
      <c r="K49" s="1">
        <v>7200</v>
      </c>
      <c r="L49" s="26"/>
      <c r="O49" s="67"/>
      <c r="R49" s="62"/>
      <c r="T49" s="39"/>
    </row>
    <row r="50" spans="1:20" x14ac:dyDescent="0.2">
      <c r="A50" s="2"/>
      <c r="B50" s="2"/>
      <c r="C50" s="2"/>
      <c r="D50" s="2"/>
      <c r="E50" s="21"/>
      <c r="F50" s="2"/>
      <c r="G50" s="10"/>
      <c r="H50">
        <v>184</v>
      </c>
      <c r="K50" s="1">
        <v>4000</v>
      </c>
      <c r="L50" s="26"/>
      <c r="O50" s="67"/>
      <c r="R50" s="62"/>
      <c r="T50" s="39"/>
    </row>
    <row r="51" spans="1:20" x14ac:dyDescent="0.2">
      <c r="A51" s="2"/>
      <c r="B51" s="2"/>
      <c r="C51" s="2"/>
      <c r="D51" s="2"/>
      <c r="E51" s="21"/>
      <c r="F51" s="2"/>
      <c r="G51" s="10"/>
      <c r="H51">
        <v>185</v>
      </c>
      <c r="K51" s="1">
        <v>3500</v>
      </c>
      <c r="L51" s="26"/>
      <c r="O51" s="67"/>
      <c r="R51" s="1"/>
      <c r="T51" s="39"/>
    </row>
    <row r="52" spans="1:20" x14ac:dyDescent="0.2">
      <c r="A52" s="2"/>
      <c r="B52" s="2"/>
      <c r="C52" s="2"/>
      <c r="D52" s="2"/>
      <c r="E52" s="21"/>
      <c r="F52" s="2"/>
      <c r="G52" s="10"/>
      <c r="H52">
        <v>186</v>
      </c>
      <c r="K52" s="1">
        <v>5000</v>
      </c>
      <c r="L52" s="26"/>
      <c r="O52" s="67"/>
      <c r="R52" s="62"/>
      <c r="T52" s="39"/>
    </row>
    <row r="53" spans="1:20" x14ac:dyDescent="0.2">
      <c r="A53" s="2"/>
      <c r="B53" s="2"/>
      <c r="C53" s="2"/>
      <c r="D53" s="2"/>
      <c r="E53" s="21"/>
      <c r="F53" s="2"/>
      <c r="G53" s="10"/>
      <c r="H53" s="48">
        <v>187</v>
      </c>
      <c r="I53" s="48"/>
      <c r="K53" s="62">
        <v>5000</v>
      </c>
      <c r="L53" s="26"/>
      <c r="O53" s="67"/>
      <c r="R53" s="50"/>
      <c r="T53" s="39"/>
    </row>
    <row r="54" spans="1:20" x14ac:dyDescent="0.2">
      <c r="A54" s="2"/>
      <c r="B54" s="2"/>
      <c r="C54" s="2"/>
      <c r="D54" s="2"/>
      <c r="E54" s="21"/>
      <c r="F54" s="2"/>
      <c r="G54" s="10"/>
      <c r="H54" s="15">
        <v>188</v>
      </c>
      <c r="I54" s="15"/>
      <c r="K54" s="50">
        <v>5000</v>
      </c>
      <c r="L54" s="26"/>
      <c r="O54" s="67"/>
      <c r="R54" s="50"/>
      <c r="T54" s="39"/>
    </row>
    <row r="55" spans="1:20" x14ac:dyDescent="0.2">
      <c r="A55" s="2"/>
      <c r="B55" s="2"/>
      <c r="C55" s="2"/>
      <c r="D55" s="2"/>
      <c r="E55" s="21"/>
      <c r="F55" s="2"/>
      <c r="G55" s="10"/>
      <c r="H55" s="15">
        <v>189</v>
      </c>
      <c r="I55" s="15"/>
      <c r="K55" s="50">
        <v>2500</v>
      </c>
      <c r="L55" s="26"/>
      <c r="O55" s="67"/>
      <c r="R55" s="62"/>
      <c r="T55" s="39"/>
    </row>
    <row r="56" spans="1:20" x14ac:dyDescent="0.2">
      <c r="A56" s="2"/>
      <c r="B56" s="2"/>
      <c r="C56" s="2"/>
      <c r="D56" s="2"/>
      <c r="E56" s="21"/>
      <c r="F56" s="2"/>
      <c r="G56" s="10"/>
      <c r="H56" s="15">
        <v>190</v>
      </c>
      <c r="I56" s="15"/>
      <c r="K56" s="50">
        <v>2000</v>
      </c>
      <c r="L56" s="26"/>
      <c r="O56" s="67"/>
      <c r="R56" s="62"/>
      <c r="T56" s="39"/>
    </row>
    <row r="57" spans="1:20" x14ac:dyDescent="0.2">
      <c r="A57" s="2"/>
      <c r="B57" s="2"/>
      <c r="C57" s="2"/>
      <c r="D57" s="2"/>
      <c r="E57" s="21"/>
      <c r="F57" s="2"/>
      <c r="G57" s="10"/>
      <c r="H57" s="48">
        <v>191</v>
      </c>
      <c r="I57" s="48"/>
      <c r="J57" s="62">
        <v>5000</v>
      </c>
      <c r="L57" s="26"/>
      <c r="O57" s="67"/>
      <c r="R57" s="62"/>
      <c r="T57" s="39"/>
    </row>
    <row r="58" spans="1:20" x14ac:dyDescent="0.2">
      <c r="A58" s="2"/>
      <c r="B58" s="2"/>
      <c r="C58" s="2"/>
      <c r="D58" s="2"/>
      <c r="E58" s="21"/>
      <c r="F58" s="2"/>
      <c r="G58" s="10"/>
      <c r="H58" s="15">
        <v>192</v>
      </c>
      <c r="I58" s="15"/>
      <c r="K58" s="50">
        <v>2500</v>
      </c>
      <c r="L58" s="26"/>
      <c r="O58" s="67"/>
      <c r="R58" s="1"/>
      <c r="T58" s="39"/>
    </row>
    <row r="59" spans="1:20" x14ac:dyDescent="0.2">
      <c r="A59" s="2"/>
      <c r="B59" s="2"/>
      <c r="C59" s="2"/>
      <c r="D59" s="2"/>
      <c r="E59" s="21"/>
      <c r="F59" s="2"/>
      <c r="G59" s="10"/>
      <c r="H59" s="15">
        <v>193</v>
      </c>
      <c r="I59" s="48"/>
      <c r="K59" s="50">
        <v>1000</v>
      </c>
      <c r="L59" s="26"/>
      <c r="O59" s="67"/>
      <c r="R59" s="1"/>
      <c r="T59" s="39"/>
    </row>
    <row r="60" spans="1:20" x14ac:dyDescent="0.2">
      <c r="A60" s="2"/>
      <c r="B60" s="2"/>
      <c r="C60" s="2"/>
      <c r="D60" s="2"/>
      <c r="E60" s="21"/>
      <c r="F60" s="2"/>
      <c r="G60" s="10"/>
      <c r="H60" s="15">
        <v>194</v>
      </c>
      <c r="I60" s="48"/>
      <c r="K60" s="50">
        <v>5000</v>
      </c>
      <c r="L60" s="26"/>
      <c r="O60" s="67"/>
      <c r="R60" s="1"/>
      <c r="T60" s="39"/>
    </row>
    <row r="61" spans="1:20" x14ac:dyDescent="0.2">
      <c r="A61" s="2"/>
      <c r="B61" s="2"/>
      <c r="C61" s="2"/>
      <c r="D61" s="2"/>
      <c r="E61" s="21"/>
      <c r="F61" s="2"/>
      <c r="G61" s="10"/>
      <c r="H61" s="15">
        <v>195</v>
      </c>
      <c r="I61" s="48"/>
      <c r="J61" s="50">
        <v>0</v>
      </c>
      <c r="L61" s="26"/>
      <c r="O61" s="67"/>
      <c r="R61" s="1"/>
      <c r="T61" s="39"/>
    </row>
    <row r="62" spans="1:20" x14ac:dyDescent="0.2">
      <c r="A62" s="2"/>
      <c r="B62" s="2"/>
      <c r="C62" s="2"/>
      <c r="D62" s="2"/>
      <c r="E62" s="21"/>
      <c r="F62" s="2"/>
      <c r="G62" s="10"/>
      <c r="H62" s="48">
        <v>196</v>
      </c>
      <c r="I62" s="48"/>
      <c r="K62" s="62">
        <v>5000</v>
      </c>
      <c r="L62" s="26"/>
      <c r="O62" s="67"/>
      <c r="R62" s="1"/>
      <c r="T62" s="39"/>
    </row>
    <row r="63" spans="1:20" x14ac:dyDescent="0.2">
      <c r="A63" s="2"/>
      <c r="B63" s="2"/>
      <c r="C63" s="2"/>
      <c r="D63" s="2"/>
      <c r="E63" s="21"/>
      <c r="F63" s="2"/>
      <c r="G63" s="10"/>
      <c r="H63" s="48">
        <v>197</v>
      </c>
      <c r="I63" s="48"/>
      <c r="K63" s="62">
        <v>5000</v>
      </c>
      <c r="L63" s="26"/>
      <c r="O63" s="67"/>
      <c r="R63" s="1"/>
      <c r="T63" s="39"/>
    </row>
    <row r="64" spans="1:20" x14ac:dyDescent="0.2">
      <c r="A64" s="2"/>
      <c r="B64" s="2"/>
      <c r="C64" s="2"/>
      <c r="D64" s="2"/>
      <c r="E64" s="21"/>
      <c r="F64" s="2"/>
      <c r="G64" s="10"/>
      <c r="H64" s="48">
        <v>198</v>
      </c>
      <c r="I64" s="48"/>
      <c r="K64" s="62">
        <v>5000</v>
      </c>
      <c r="L64" s="26"/>
    </row>
    <row r="65" spans="1:19" x14ac:dyDescent="0.2">
      <c r="A65" s="2"/>
      <c r="B65" s="2"/>
      <c r="C65" s="2"/>
      <c r="D65" s="2"/>
      <c r="E65" s="21"/>
      <c r="F65" s="2"/>
      <c r="G65" s="10"/>
      <c r="H65">
        <v>199</v>
      </c>
      <c r="I65" s="48"/>
      <c r="K65" s="1">
        <v>5000</v>
      </c>
      <c r="L65" s="26"/>
    </row>
    <row r="66" spans="1:19" ht="15" customHeight="1" x14ac:dyDescent="0.2">
      <c r="A66" s="2"/>
      <c r="B66" s="2"/>
      <c r="C66" s="2"/>
      <c r="D66" s="2"/>
      <c r="E66" s="21"/>
      <c r="F66" s="2"/>
      <c r="G66" s="10"/>
      <c r="H66">
        <v>200</v>
      </c>
      <c r="I66" s="48"/>
      <c r="K66" s="1">
        <v>2650</v>
      </c>
      <c r="L66" s="26"/>
      <c r="O66" s="67"/>
      <c r="S66" s="60"/>
    </row>
    <row r="67" spans="1:19" ht="15" customHeight="1" x14ac:dyDescent="0.2">
      <c r="A67" s="2"/>
      <c r="B67" s="2"/>
      <c r="C67" s="2"/>
      <c r="D67" s="2"/>
      <c r="E67" s="21"/>
      <c r="F67" s="2"/>
      <c r="G67" s="10"/>
      <c r="H67">
        <v>201</v>
      </c>
      <c r="I67" s="48"/>
      <c r="K67" s="1">
        <v>1800</v>
      </c>
      <c r="L67" s="26"/>
      <c r="O67" s="40"/>
      <c r="S67" s="60"/>
    </row>
    <row r="68" spans="1:19" ht="15" x14ac:dyDescent="0.25">
      <c r="A68" s="2"/>
      <c r="B68" s="2"/>
      <c r="C68" s="2"/>
      <c r="D68" s="2"/>
      <c r="E68" s="21"/>
      <c r="F68" s="2"/>
      <c r="G68" s="10"/>
      <c r="J68"/>
      <c r="L68" s="26"/>
      <c r="O68" s="46"/>
      <c r="S68" s="60"/>
    </row>
    <row r="69" spans="1:19" ht="15" x14ac:dyDescent="0.25">
      <c r="A69" s="2"/>
      <c r="B69" s="2"/>
      <c r="C69" s="2"/>
      <c r="D69" s="2"/>
      <c r="E69" s="21"/>
      <c r="F69" s="2"/>
      <c r="G69" s="10"/>
      <c r="J69"/>
      <c r="L69" s="26"/>
      <c r="O69" s="46"/>
      <c r="S69" s="60"/>
    </row>
    <row r="70" spans="1:19" ht="15.75" thickBot="1" x14ac:dyDescent="0.3">
      <c r="A70" s="2"/>
      <c r="B70" s="2"/>
      <c r="C70" s="2"/>
      <c r="D70" s="2"/>
      <c r="E70" s="3"/>
      <c r="F70" s="2"/>
      <c r="G70" s="2"/>
      <c r="H70" s="2"/>
      <c r="I70" s="2"/>
      <c r="J70" s="3"/>
      <c r="O70" s="46"/>
      <c r="S70" s="60"/>
    </row>
    <row r="71" spans="1:19" ht="15.75" thickTop="1" x14ac:dyDescent="0.25">
      <c r="A71" s="5"/>
      <c r="B71" s="5"/>
      <c r="C71" s="5"/>
      <c r="D71" s="5"/>
      <c r="E71" s="6"/>
      <c r="F71" s="5"/>
      <c r="G71" s="5"/>
      <c r="H71" s="5"/>
      <c r="I71" s="5"/>
      <c r="J71" s="6"/>
      <c r="L71" s="20"/>
      <c r="O71" s="46"/>
      <c r="S71" s="60"/>
    </row>
    <row r="72" spans="1:19" ht="15" x14ac:dyDescent="0.25">
      <c r="A72" s="72" t="s">
        <v>22</v>
      </c>
      <c r="B72" s="72"/>
      <c r="C72" s="72"/>
      <c r="D72" s="17"/>
      <c r="E72" s="18">
        <f>SUM(E14+E16-E22)</f>
        <v>49788.36</v>
      </c>
      <c r="F72" s="2"/>
      <c r="G72" s="2"/>
      <c r="H72" s="2"/>
      <c r="I72" s="30"/>
      <c r="J72" s="18">
        <f>J14+J16-J22-J26</f>
        <v>49788.36</v>
      </c>
      <c r="K72" s="20"/>
      <c r="L72" s="20"/>
      <c r="O72" s="46"/>
      <c r="S72" s="60"/>
    </row>
    <row r="73" spans="1:19" ht="15.75" thickBot="1" x14ac:dyDescent="0.3">
      <c r="A73" s="31"/>
      <c r="B73" s="31"/>
      <c r="C73" s="31"/>
      <c r="D73" s="31"/>
      <c r="E73" s="14"/>
      <c r="F73" s="31"/>
      <c r="G73" s="31"/>
      <c r="H73" s="31"/>
      <c r="I73" s="31"/>
      <c r="J73" s="14"/>
      <c r="L73" s="20"/>
      <c r="O73" s="46"/>
      <c r="R73" s="20"/>
      <c r="S73" s="60"/>
    </row>
    <row r="74" spans="1:19" ht="15.75" thickTop="1" x14ac:dyDescent="0.25">
      <c r="A74" s="32"/>
      <c r="B74" s="32"/>
      <c r="C74" s="32"/>
      <c r="D74" s="32"/>
      <c r="F74" s="32"/>
      <c r="G74" s="32"/>
      <c r="H74" s="32"/>
      <c r="I74" s="32"/>
      <c r="J74" s="33">
        <f>+J72-E72</f>
        <v>0</v>
      </c>
      <c r="O74" s="46"/>
      <c r="R74" s="20"/>
      <c r="S74" s="60"/>
    </row>
    <row r="75" spans="1:19" ht="15" x14ac:dyDescent="0.25">
      <c r="A75" s="32"/>
      <c r="B75" s="32"/>
      <c r="C75" s="32"/>
      <c r="D75" s="32"/>
      <c r="F75" s="32"/>
      <c r="G75" s="32"/>
      <c r="H75" s="32"/>
      <c r="I75" s="32"/>
      <c r="O75" s="46"/>
      <c r="R75" s="20"/>
      <c r="S75" s="60"/>
    </row>
    <row r="76" spans="1:19" ht="15" customHeight="1" x14ac:dyDescent="0.2">
      <c r="A76" s="70" t="s">
        <v>23</v>
      </c>
      <c r="B76" s="70"/>
      <c r="C76" s="70"/>
      <c r="D76" s="34"/>
      <c r="E76" s="70" t="s">
        <v>42</v>
      </c>
      <c r="F76" s="70"/>
      <c r="G76" s="70"/>
      <c r="H76" s="35"/>
      <c r="I76" s="70" t="s">
        <v>43</v>
      </c>
      <c r="J76" s="70"/>
      <c r="K76" s="2"/>
      <c r="L76" s="2"/>
      <c r="M76" s="36"/>
      <c r="N76" s="2"/>
      <c r="O76" s="67"/>
      <c r="R76" s="20"/>
      <c r="S76" s="60"/>
    </row>
    <row r="77" spans="1:19" ht="15" customHeight="1" x14ac:dyDescent="0.2">
      <c r="A77" s="71" t="s">
        <v>24</v>
      </c>
      <c r="B77" s="71"/>
      <c r="C77" s="71"/>
      <c r="D77" s="44"/>
      <c r="E77" s="71" t="s">
        <v>25</v>
      </c>
      <c r="F77" s="71"/>
      <c r="G77" s="71"/>
      <c r="H77" s="35"/>
      <c r="I77" s="71" t="s">
        <v>44</v>
      </c>
      <c r="J77" s="71"/>
      <c r="K77" s="2"/>
      <c r="L77" s="2"/>
      <c r="M77" s="36"/>
      <c r="N77" s="2"/>
      <c r="O77" s="40"/>
      <c r="R77" s="20"/>
      <c r="S77" s="60"/>
    </row>
    <row r="78" spans="1:19" ht="15" x14ac:dyDescent="0.25">
      <c r="O78" s="46"/>
      <c r="R78" s="20"/>
      <c r="S78" s="60"/>
    </row>
    <row r="79" spans="1:19" ht="15" x14ac:dyDescent="0.25">
      <c r="J79" s="33"/>
      <c r="O79" s="46"/>
      <c r="R79" s="20"/>
      <c r="S79" s="60"/>
    </row>
    <row r="80" spans="1:19" ht="12.75" customHeight="1" x14ac:dyDescent="0.25">
      <c r="O80" s="46"/>
      <c r="R80" s="20"/>
      <c r="S80" s="60"/>
    </row>
    <row r="81" spans="10:19" ht="12.75" customHeight="1" x14ac:dyDescent="0.25">
      <c r="J81" s="33"/>
      <c r="O81" s="46"/>
      <c r="R81" s="20"/>
      <c r="S81" s="60"/>
    </row>
    <row r="82" spans="10:19" ht="12.75" customHeight="1" x14ac:dyDescent="0.25">
      <c r="J82" s="33"/>
      <c r="O82" s="46"/>
      <c r="R82" s="20"/>
      <c r="S82" s="60"/>
    </row>
    <row r="83" spans="10:19" ht="15" x14ac:dyDescent="0.25">
      <c r="O83" s="46"/>
      <c r="R83" s="20"/>
      <c r="S83" s="60"/>
    </row>
    <row r="84" spans="10:19" ht="15" x14ac:dyDescent="0.25">
      <c r="O84" s="46"/>
      <c r="R84" s="20"/>
      <c r="S84" s="60"/>
    </row>
    <row r="85" spans="10:19" ht="15" x14ac:dyDescent="0.25">
      <c r="O85" s="46"/>
      <c r="R85" s="20"/>
      <c r="S85" s="60"/>
    </row>
    <row r="86" spans="10:19" ht="15" x14ac:dyDescent="0.25">
      <c r="O86" s="46"/>
      <c r="R86" s="20"/>
      <c r="S86" s="60"/>
    </row>
    <row r="87" spans="10:19" ht="15" x14ac:dyDescent="0.25">
      <c r="O87" s="46"/>
      <c r="R87" s="20"/>
      <c r="S87" s="60"/>
    </row>
    <row r="88" spans="10:19" ht="15" x14ac:dyDescent="0.25">
      <c r="O88" s="46"/>
      <c r="R88" s="20"/>
      <c r="S88" s="60"/>
    </row>
    <row r="89" spans="10:19" ht="15" x14ac:dyDescent="0.25">
      <c r="O89" s="46"/>
      <c r="R89" s="20"/>
      <c r="S89" s="60"/>
    </row>
    <row r="90" spans="10:19" ht="15" x14ac:dyDescent="0.25">
      <c r="O90" s="46"/>
      <c r="R90" s="20"/>
      <c r="S90" s="60"/>
    </row>
    <row r="91" spans="10:19" ht="15" x14ac:dyDescent="0.25">
      <c r="O91" s="46"/>
      <c r="R91" s="20"/>
      <c r="S91" s="60"/>
    </row>
    <row r="92" spans="10:19" x14ac:dyDescent="0.2">
      <c r="R92" s="20"/>
      <c r="S92" s="60"/>
    </row>
    <row r="93" spans="10:19" ht="15" x14ac:dyDescent="0.25">
      <c r="O93" s="46"/>
      <c r="R93" s="20"/>
      <c r="S93" s="60"/>
    </row>
    <row r="94" spans="10:19" ht="15" x14ac:dyDescent="0.25">
      <c r="O94" s="46"/>
      <c r="R94" s="20"/>
      <c r="S94" s="60"/>
    </row>
    <row r="95" spans="10:19" ht="15" x14ac:dyDescent="0.25">
      <c r="O95" s="46"/>
      <c r="R95" s="20"/>
      <c r="S95" s="60"/>
    </row>
    <row r="96" spans="10:19" ht="15" x14ac:dyDescent="0.25">
      <c r="O96" s="46"/>
      <c r="R96" s="20"/>
      <c r="S96" s="60"/>
    </row>
    <row r="97" spans="15:19" ht="15" x14ac:dyDescent="0.25">
      <c r="O97" s="46"/>
      <c r="R97" s="20"/>
      <c r="S97" s="60"/>
    </row>
    <row r="98" spans="15:19" ht="12.75" customHeight="1" x14ac:dyDescent="0.25">
      <c r="O98" s="46"/>
      <c r="R98" s="20"/>
      <c r="S98" s="60"/>
    </row>
    <row r="99" spans="15:19" ht="12.75" customHeight="1" x14ac:dyDescent="0.25">
      <c r="O99" s="46"/>
      <c r="R99" s="20"/>
      <c r="S99" s="60"/>
    </row>
    <row r="100" spans="15:19" ht="15" x14ac:dyDescent="0.25">
      <c r="O100" s="46"/>
      <c r="R100" s="20"/>
      <c r="S100" s="60"/>
    </row>
    <row r="101" spans="15:19" ht="15" x14ac:dyDescent="0.25">
      <c r="O101" s="46"/>
      <c r="R101" s="20"/>
      <c r="S101" s="60"/>
    </row>
    <row r="102" spans="15:19" ht="15" x14ac:dyDescent="0.25">
      <c r="O102" s="46"/>
      <c r="R102" s="20"/>
      <c r="S102" s="60"/>
    </row>
    <row r="103" spans="15:19" ht="15" x14ac:dyDescent="0.25">
      <c r="O103" s="46"/>
      <c r="R103" s="20"/>
      <c r="S103" s="60"/>
    </row>
    <row r="104" spans="15:19" x14ac:dyDescent="0.2">
      <c r="O104" s="60"/>
      <c r="R104" s="60"/>
      <c r="S104" s="60"/>
    </row>
  </sheetData>
  <autoFilter ref="H26:J69"/>
  <sortState ref="R66:R103">
    <sortCondition ref="R66"/>
  </sortState>
  <mergeCells count="19">
    <mergeCell ref="A76:C76"/>
    <mergeCell ref="E76:G76"/>
    <mergeCell ref="I76:J76"/>
    <mergeCell ref="A77:C77"/>
    <mergeCell ref="E77:G77"/>
    <mergeCell ref="I77:J77"/>
    <mergeCell ref="A72:C72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O140"/>
  <sheetViews>
    <sheetView topLeftCell="A17" zoomScaleNormal="100" workbookViewId="0">
      <selection activeCell="H28" sqref="H28:J127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7.7109375" bestFit="1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73" t="str">
        <f>+Mar!A2:J2</f>
        <v>MUNICIPIO DE XALTOCAN, TLAXCALA</v>
      </c>
      <c r="B2" s="73"/>
      <c r="C2" s="73"/>
      <c r="D2" s="73"/>
      <c r="E2" s="73"/>
      <c r="F2" s="73"/>
      <c r="G2" s="73"/>
      <c r="H2" s="73"/>
      <c r="I2" s="73"/>
      <c r="J2" s="73"/>
    </row>
    <row r="3" spans="1:12" ht="14.25" x14ac:dyDescent="0.2">
      <c r="A3" s="73" t="str">
        <f>+Mar!A3:J3</f>
        <v>RFC: MXT850101V45</v>
      </c>
      <c r="B3" s="73"/>
      <c r="C3" s="73"/>
      <c r="D3" s="73"/>
      <c r="E3" s="73"/>
      <c r="F3" s="73"/>
      <c r="G3" s="73"/>
      <c r="H3" s="73"/>
      <c r="I3" s="73"/>
      <c r="J3" s="73"/>
    </row>
    <row r="4" spans="1:12" ht="12.75" customHeight="1" x14ac:dyDescent="0.2">
      <c r="A4" s="73" t="str">
        <f>+Mar!A4:J4</f>
        <v>ADMINISTRACION 2024-2027</v>
      </c>
      <c r="B4" s="73"/>
      <c r="C4" s="73"/>
      <c r="D4" s="73"/>
      <c r="E4" s="73"/>
      <c r="F4" s="73"/>
      <c r="G4" s="73"/>
      <c r="H4" s="73"/>
      <c r="I4" s="73"/>
      <c r="J4" s="73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77" t="s">
        <v>28</v>
      </c>
      <c r="B6" s="77"/>
      <c r="C6" s="77"/>
      <c r="D6" s="77"/>
      <c r="E6" s="77"/>
      <c r="F6" s="77"/>
      <c r="G6" s="38" t="s">
        <v>36</v>
      </c>
      <c r="H6" s="38" t="s">
        <v>26</v>
      </c>
      <c r="I6" s="78">
        <f>+Mar!I6:J6</f>
        <v>2026</v>
      </c>
      <c r="J6" s="78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+Mar!B9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+Mar!B10</f>
        <v>INGRESOS PROPIOS</v>
      </c>
      <c r="C10" s="9"/>
      <c r="D10" s="9"/>
      <c r="E10" s="7"/>
      <c r="F10" s="7"/>
      <c r="G10" s="7" t="s">
        <v>6</v>
      </c>
      <c r="H10" s="8"/>
      <c r="I10" s="8">
        <f>+Mar!I10</f>
        <v>2026</v>
      </c>
      <c r="J10" s="3"/>
    </row>
    <row r="11" spans="1:12" x14ac:dyDescent="0.2">
      <c r="A11" s="7" t="s">
        <v>7</v>
      </c>
      <c r="B11" s="8">
        <f>+Mar!B11</f>
        <v>1.01</v>
      </c>
      <c r="C11" s="9"/>
      <c r="D11" s="9"/>
      <c r="E11" s="7"/>
      <c r="F11" s="7"/>
      <c r="G11" s="7" t="s">
        <v>9</v>
      </c>
      <c r="H11" s="7"/>
      <c r="I11" s="8" t="str">
        <f>+Mar!I11</f>
        <v>0126309577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-19654.97</v>
      </c>
      <c r="F14" s="2"/>
      <c r="G14" s="16" t="s">
        <v>11</v>
      </c>
      <c r="H14" s="16"/>
      <c r="I14" s="19"/>
      <c r="J14" s="18">
        <v>26645.03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74" t="s">
        <v>13</v>
      </c>
      <c r="B17" s="74"/>
      <c r="C17" s="2"/>
      <c r="D17" s="2"/>
      <c r="E17" s="21"/>
      <c r="F17" s="2"/>
      <c r="G17" s="74" t="s">
        <v>14</v>
      </c>
      <c r="H17" s="74"/>
      <c r="I17" s="74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74" t="s">
        <v>15</v>
      </c>
      <c r="H18" s="74"/>
      <c r="I18" s="74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SUM(E23:E35)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74" t="s">
        <v>17</v>
      </c>
      <c r="B23" s="74"/>
      <c r="C23" s="2"/>
      <c r="D23" s="2"/>
      <c r="E23" s="18"/>
      <c r="F23" s="2"/>
      <c r="G23" s="75" t="s">
        <v>18</v>
      </c>
      <c r="H23" s="75"/>
      <c r="I23" s="75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75" t="s">
        <v>20</v>
      </c>
      <c r="H24" s="75"/>
      <c r="I24" s="75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SUM(J27:J128)</f>
        <v>46300</v>
      </c>
    </row>
    <row r="27" spans="1:14" hidden="1" x14ac:dyDescent="0.2">
      <c r="A27" s="2"/>
      <c r="B27" s="2"/>
      <c r="C27" s="2"/>
      <c r="D27" s="2"/>
      <c r="E27" s="21"/>
      <c r="F27" s="2"/>
      <c r="G27" s="76" t="s">
        <v>21</v>
      </c>
      <c r="H27" s="76"/>
      <c r="I27" s="76"/>
      <c r="J27" s="18"/>
    </row>
    <row r="28" spans="1:14" x14ac:dyDescent="0.2">
      <c r="A28" s="2"/>
      <c r="B28" s="2"/>
      <c r="C28" s="2"/>
      <c r="D28" s="2"/>
      <c r="E28" s="21"/>
      <c r="F28" s="2"/>
      <c r="G28" s="66"/>
      <c r="H28">
        <v>2</v>
      </c>
      <c r="J28" s="1">
        <v>1500</v>
      </c>
    </row>
    <row r="29" spans="1:14" x14ac:dyDescent="0.2">
      <c r="A29" s="2"/>
      <c r="B29" s="2"/>
      <c r="C29" s="2"/>
      <c r="D29" s="2"/>
      <c r="E29" s="21"/>
      <c r="F29" s="2"/>
      <c r="G29" s="66"/>
      <c r="H29">
        <v>3</v>
      </c>
      <c r="J29" s="1">
        <v>5000</v>
      </c>
    </row>
    <row r="30" spans="1:14" hidden="1" x14ac:dyDescent="0.2">
      <c r="A30" s="2"/>
      <c r="B30" s="2"/>
      <c r="C30" s="2"/>
      <c r="D30" s="2"/>
      <c r="E30" s="21"/>
      <c r="F30" s="2"/>
      <c r="G30" s="66"/>
      <c r="H30">
        <v>90</v>
      </c>
      <c r="K30" s="1">
        <v>6612</v>
      </c>
    </row>
    <row r="31" spans="1:14" hidden="1" x14ac:dyDescent="0.2">
      <c r="A31" s="2"/>
      <c r="B31" s="2"/>
      <c r="C31" s="2"/>
      <c r="D31" s="2"/>
      <c r="E31" s="21"/>
      <c r="F31" s="2"/>
      <c r="G31" s="66"/>
      <c r="H31" s="48">
        <v>191</v>
      </c>
      <c r="I31" s="48"/>
      <c r="K31" s="62">
        <v>5000</v>
      </c>
    </row>
    <row r="32" spans="1:14" hidden="1" x14ac:dyDescent="0.2">
      <c r="A32" s="2"/>
      <c r="B32" s="2"/>
      <c r="C32" s="2"/>
      <c r="D32" s="2"/>
      <c r="E32" s="21"/>
      <c r="F32" s="2"/>
      <c r="G32" s="2"/>
      <c r="H32">
        <v>202</v>
      </c>
      <c r="K32" s="1">
        <v>5000</v>
      </c>
      <c r="L32" s="20"/>
      <c r="M32" s="1">
        <f>+J32+K32-L32</f>
        <v>5000</v>
      </c>
    </row>
    <row r="33" spans="1:13" hidden="1" x14ac:dyDescent="0.2">
      <c r="A33" s="2"/>
      <c r="B33" s="2"/>
      <c r="C33" s="2"/>
      <c r="D33" s="2"/>
      <c r="E33" s="21"/>
      <c r="F33" s="2"/>
      <c r="G33" s="10"/>
      <c r="H33">
        <v>203</v>
      </c>
      <c r="K33" s="1">
        <v>5000</v>
      </c>
      <c r="L33" s="20"/>
      <c r="M33" s="1">
        <f t="shared" ref="M33:M96" si="0">+J33+K33-L33</f>
        <v>5000</v>
      </c>
    </row>
    <row r="34" spans="1:13" hidden="1" x14ac:dyDescent="0.2">
      <c r="A34" s="2"/>
      <c r="B34" s="2"/>
      <c r="C34" s="2"/>
      <c r="D34" s="2"/>
      <c r="E34" s="21"/>
      <c r="F34" s="2"/>
      <c r="G34" s="10"/>
      <c r="H34">
        <v>204</v>
      </c>
      <c r="K34" s="1">
        <v>5000</v>
      </c>
      <c r="L34" s="20"/>
      <c r="M34" s="1">
        <f t="shared" si="0"/>
        <v>5000</v>
      </c>
    </row>
    <row r="35" spans="1:13" hidden="1" x14ac:dyDescent="0.2">
      <c r="A35" s="2"/>
      <c r="B35" s="2"/>
      <c r="C35" s="2"/>
      <c r="D35" s="2"/>
      <c r="E35" s="21"/>
      <c r="F35" s="2"/>
      <c r="G35" s="10"/>
      <c r="H35">
        <v>205</v>
      </c>
      <c r="K35" s="1">
        <v>2500</v>
      </c>
      <c r="L35" s="20"/>
      <c r="M35" s="1">
        <f t="shared" si="0"/>
        <v>2500</v>
      </c>
    </row>
    <row r="36" spans="1:13" x14ac:dyDescent="0.2">
      <c r="A36" s="2"/>
      <c r="B36" s="2"/>
      <c r="C36" s="2"/>
      <c r="D36" s="2"/>
      <c r="E36" s="21"/>
      <c r="F36" s="2"/>
      <c r="G36" s="10"/>
      <c r="H36">
        <v>206</v>
      </c>
      <c r="J36" s="1">
        <v>5000</v>
      </c>
      <c r="K36" s="40"/>
      <c r="L36" s="20"/>
      <c r="M36" s="1">
        <f t="shared" si="0"/>
        <v>5000</v>
      </c>
    </row>
    <row r="37" spans="1:13" hidden="1" x14ac:dyDescent="0.2">
      <c r="A37" s="2"/>
      <c r="B37" s="2"/>
      <c r="C37" s="2"/>
      <c r="D37" s="2"/>
      <c r="E37" s="21"/>
      <c r="F37" s="2"/>
      <c r="G37" s="10"/>
      <c r="H37">
        <v>207</v>
      </c>
      <c r="K37" s="1">
        <v>5000</v>
      </c>
      <c r="L37" s="20"/>
      <c r="M37" s="1">
        <f t="shared" si="0"/>
        <v>5000</v>
      </c>
    </row>
    <row r="38" spans="1:13" x14ac:dyDescent="0.2">
      <c r="A38" s="2"/>
      <c r="B38" s="2"/>
      <c r="C38" s="2"/>
      <c r="D38" s="2"/>
      <c r="E38" s="21"/>
      <c r="F38" s="2"/>
      <c r="G38" s="10"/>
      <c r="H38">
        <v>208</v>
      </c>
      <c r="J38" s="1">
        <v>3300</v>
      </c>
      <c r="K38" s="40"/>
      <c r="L38" s="20"/>
      <c r="M38" s="1">
        <f t="shared" si="0"/>
        <v>3300</v>
      </c>
    </row>
    <row r="39" spans="1:13" hidden="1" x14ac:dyDescent="0.2">
      <c r="A39" s="2"/>
      <c r="B39" s="2"/>
      <c r="C39" s="2"/>
      <c r="D39" s="2"/>
      <c r="E39" s="21"/>
      <c r="F39" s="2"/>
      <c r="G39" s="10"/>
      <c r="H39">
        <v>209</v>
      </c>
      <c r="K39" s="1">
        <v>3300</v>
      </c>
      <c r="L39" s="20"/>
      <c r="M39" s="1">
        <f t="shared" si="0"/>
        <v>3300</v>
      </c>
    </row>
    <row r="40" spans="1:13" hidden="1" x14ac:dyDescent="0.2">
      <c r="A40" s="2"/>
      <c r="B40" s="2"/>
      <c r="C40" s="2"/>
      <c r="D40" s="2"/>
      <c r="E40" s="21"/>
      <c r="F40" s="2"/>
      <c r="G40" s="10"/>
      <c r="H40">
        <v>210</v>
      </c>
      <c r="K40" s="1">
        <v>5000</v>
      </c>
      <c r="M40" s="1">
        <f t="shared" si="0"/>
        <v>5000</v>
      </c>
    </row>
    <row r="41" spans="1:13" hidden="1" x14ac:dyDescent="0.2">
      <c r="A41" s="2"/>
      <c r="B41" s="2"/>
      <c r="C41" s="2"/>
      <c r="D41" s="2"/>
      <c r="E41" s="21"/>
      <c r="F41" s="2"/>
      <c r="G41" s="10"/>
      <c r="H41">
        <v>211</v>
      </c>
      <c r="K41" s="1">
        <v>5000</v>
      </c>
      <c r="L41" s="20"/>
      <c r="M41" s="1">
        <f t="shared" si="0"/>
        <v>5000</v>
      </c>
    </row>
    <row r="42" spans="1:13" hidden="1" x14ac:dyDescent="0.2">
      <c r="A42" s="2"/>
      <c r="B42" s="2"/>
      <c r="C42" s="2"/>
      <c r="D42" s="2"/>
      <c r="E42" s="21"/>
      <c r="F42" s="2"/>
      <c r="G42" s="10"/>
      <c r="H42">
        <v>212</v>
      </c>
      <c r="K42" s="1">
        <v>3000</v>
      </c>
      <c r="L42" s="20"/>
      <c r="M42" s="1">
        <f t="shared" si="0"/>
        <v>3000</v>
      </c>
    </row>
    <row r="43" spans="1:13" hidden="1" x14ac:dyDescent="0.2">
      <c r="A43" s="2"/>
      <c r="B43" s="2"/>
      <c r="C43" s="2"/>
      <c r="D43" s="2"/>
      <c r="E43" s="21"/>
      <c r="F43" s="2"/>
      <c r="G43" s="10"/>
      <c r="H43">
        <v>213</v>
      </c>
      <c r="K43" s="1">
        <v>3200</v>
      </c>
      <c r="L43" s="20"/>
      <c r="M43" s="1">
        <f t="shared" si="0"/>
        <v>3200</v>
      </c>
    </row>
    <row r="44" spans="1:13" hidden="1" x14ac:dyDescent="0.2">
      <c r="A44" s="2"/>
      <c r="B44" s="2"/>
      <c r="C44" s="2"/>
      <c r="D44" s="2"/>
      <c r="E44" s="21"/>
      <c r="F44" s="2"/>
      <c r="G44" s="10"/>
      <c r="H44">
        <v>214</v>
      </c>
      <c r="K44" s="1">
        <v>3200</v>
      </c>
      <c r="L44" s="20"/>
      <c r="M44" s="1">
        <f t="shared" si="0"/>
        <v>3200</v>
      </c>
    </row>
    <row r="45" spans="1:13" hidden="1" x14ac:dyDescent="0.2">
      <c r="A45" s="2"/>
      <c r="B45" s="2"/>
      <c r="C45" s="2"/>
      <c r="D45" s="2"/>
      <c r="E45" s="21"/>
      <c r="F45" s="2"/>
      <c r="G45" s="10"/>
      <c r="H45">
        <v>215</v>
      </c>
      <c r="I45" s="48"/>
      <c r="K45" s="1">
        <v>3000</v>
      </c>
      <c r="L45" s="20"/>
      <c r="M45" s="1">
        <f t="shared" si="0"/>
        <v>3000</v>
      </c>
    </row>
    <row r="46" spans="1:13" hidden="1" x14ac:dyDescent="0.2">
      <c r="A46" s="2"/>
      <c r="B46" s="2"/>
      <c r="C46" s="2"/>
      <c r="D46" s="2"/>
      <c r="E46" s="21"/>
      <c r="F46" s="2"/>
      <c r="G46" s="10"/>
      <c r="H46">
        <v>216</v>
      </c>
      <c r="I46" s="48"/>
      <c r="K46" s="1">
        <v>2600</v>
      </c>
      <c r="L46" s="20"/>
      <c r="M46" s="1">
        <f t="shared" si="0"/>
        <v>2600</v>
      </c>
    </row>
    <row r="47" spans="1:13" hidden="1" x14ac:dyDescent="0.2">
      <c r="A47" s="2"/>
      <c r="B47" s="2"/>
      <c r="C47" s="2"/>
      <c r="D47" s="2"/>
      <c r="E47" s="21"/>
      <c r="F47" s="2"/>
      <c r="G47" s="10"/>
      <c r="H47">
        <v>217</v>
      </c>
      <c r="I47" s="48"/>
      <c r="K47" s="1">
        <v>3000</v>
      </c>
      <c r="L47" s="20"/>
      <c r="M47" s="1">
        <f t="shared" si="0"/>
        <v>3000</v>
      </c>
    </row>
    <row r="48" spans="1:13" hidden="1" x14ac:dyDescent="0.2">
      <c r="A48" s="2"/>
      <c r="B48" s="2"/>
      <c r="C48" s="2"/>
      <c r="D48" s="2"/>
      <c r="E48" s="21"/>
      <c r="F48" s="2"/>
      <c r="G48" s="10"/>
      <c r="H48">
        <v>218</v>
      </c>
      <c r="I48" s="48"/>
      <c r="K48" s="1">
        <v>5000</v>
      </c>
      <c r="L48" s="20"/>
      <c r="M48" s="1">
        <f t="shared" si="0"/>
        <v>5000</v>
      </c>
    </row>
    <row r="49" spans="1:13" hidden="1" x14ac:dyDescent="0.2">
      <c r="A49" s="2"/>
      <c r="B49" s="2"/>
      <c r="C49" s="2"/>
      <c r="D49" s="2"/>
      <c r="E49" s="21"/>
      <c r="F49" s="2"/>
      <c r="G49" s="10"/>
      <c r="H49">
        <v>219</v>
      </c>
      <c r="I49" s="48"/>
      <c r="K49" s="1">
        <v>5000</v>
      </c>
      <c r="L49" s="20"/>
      <c r="M49" s="1">
        <f t="shared" si="0"/>
        <v>5000</v>
      </c>
    </row>
    <row r="50" spans="1:13" hidden="1" x14ac:dyDescent="0.2">
      <c r="A50" s="2"/>
      <c r="B50" s="2"/>
      <c r="C50" s="2"/>
      <c r="D50" s="2"/>
      <c r="E50" s="21"/>
      <c r="F50" s="2"/>
      <c r="G50" s="10"/>
      <c r="H50">
        <v>220</v>
      </c>
      <c r="I50" s="48"/>
      <c r="J50" s="1"/>
      <c r="K50" s="40"/>
      <c r="L50" s="20"/>
      <c r="M50" s="1">
        <f t="shared" si="0"/>
        <v>0</v>
      </c>
    </row>
    <row r="51" spans="1:13" hidden="1" x14ac:dyDescent="0.2">
      <c r="A51" s="2"/>
      <c r="B51" s="2"/>
      <c r="C51" s="2"/>
      <c r="D51" s="2"/>
      <c r="E51" s="21"/>
      <c r="F51" s="2"/>
      <c r="G51" s="10"/>
      <c r="H51">
        <v>221</v>
      </c>
      <c r="I51" s="48"/>
      <c r="J51" s="1"/>
      <c r="K51" s="40"/>
      <c r="M51" s="1">
        <f t="shared" si="0"/>
        <v>0</v>
      </c>
    </row>
    <row r="52" spans="1:13" hidden="1" x14ac:dyDescent="0.2">
      <c r="A52" s="2"/>
      <c r="B52" s="2"/>
      <c r="C52" s="2"/>
      <c r="D52" s="2"/>
      <c r="E52" s="21"/>
      <c r="F52" s="2"/>
      <c r="G52" s="10"/>
      <c r="H52">
        <v>222</v>
      </c>
      <c r="I52" s="48"/>
      <c r="K52" s="1">
        <v>2500</v>
      </c>
      <c r="L52" s="20"/>
      <c r="M52" s="1">
        <f t="shared" si="0"/>
        <v>2500</v>
      </c>
    </row>
    <row r="53" spans="1:13" hidden="1" x14ac:dyDescent="0.2">
      <c r="A53" s="2"/>
      <c r="B53" s="2"/>
      <c r="C53" s="2"/>
      <c r="D53" s="2"/>
      <c r="E53" s="21"/>
      <c r="F53" s="2"/>
      <c r="G53" s="10"/>
      <c r="H53">
        <v>223</v>
      </c>
      <c r="K53" s="1">
        <v>3500</v>
      </c>
      <c r="L53" s="20"/>
      <c r="M53" s="1">
        <f t="shared" si="0"/>
        <v>3500</v>
      </c>
    </row>
    <row r="54" spans="1:13" hidden="1" x14ac:dyDescent="0.2">
      <c r="A54" s="2"/>
      <c r="B54" s="2"/>
      <c r="C54" s="2"/>
      <c r="D54" s="2"/>
      <c r="E54" s="21"/>
      <c r="F54" s="2"/>
      <c r="G54" s="10"/>
      <c r="H54">
        <v>224</v>
      </c>
      <c r="I54" s="48"/>
      <c r="K54" s="1">
        <v>5000</v>
      </c>
      <c r="L54" s="20"/>
      <c r="M54" s="1">
        <f t="shared" si="0"/>
        <v>5000</v>
      </c>
    </row>
    <row r="55" spans="1:13" hidden="1" x14ac:dyDescent="0.2">
      <c r="A55" s="2"/>
      <c r="B55" s="2"/>
      <c r="C55" s="2"/>
      <c r="D55" s="2"/>
      <c r="E55" s="21"/>
      <c r="F55" s="2"/>
      <c r="G55" s="10"/>
      <c r="H55">
        <v>225</v>
      </c>
      <c r="K55" s="1">
        <v>3090</v>
      </c>
      <c r="L55" s="20"/>
      <c r="M55" s="1">
        <f t="shared" si="0"/>
        <v>3090</v>
      </c>
    </row>
    <row r="56" spans="1:13" hidden="1" x14ac:dyDescent="0.2">
      <c r="A56" s="2"/>
      <c r="B56" s="2"/>
      <c r="C56" s="2"/>
      <c r="D56" s="2"/>
      <c r="E56" s="21"/>
      <c r="F56" s="2"/>
      <c r="G56" s="10"/>
      <c r="H56">
        <v>226</v>
      </c>
      <c r="K56" s="1">
        <v>3090</v>
      </c>
      <c r="L56" s="20"/>
      <c r="M56" s="1">
        <f t="shared" si="0"/>
        <v>3090</v>
      </c>
    </row>
    <row r="57" spans="1:13" hidden="1" x14ac:dyDescent="0.2">
      <c r="A57" s="2"/>
      <c r="B57" s="2"/>
      <c r="C57" s="2"/>
      <c r="D57" s="2"/>
      <c r="E57" s="21"/>
      <c r="F57" s="2"/>
      <c r="G57" s="10"/>
      <c r="H57">
        <v>227</v>
      </c>
      <c r="K57" s="1">
        <v>3090</v>
      </c>
      <c r="L57" s="20"/>
      <c r="M57" s="1">
        <f t="shared" si="0"/>
        <v>3090</v>
      </c>
    </row>
    <row r="58" spans="1:13" hidden="1" x14ac:dyDescent="0.2">
      <c r="A58" s="2"/>
      <c r="B58" s="2"/>
      <c r="C58" s="2"/>
      <c r="D58" s="2"/>
      <c r="E58" s="21"/>
      <c r="F58" s="2"/>
      <c r="G58" s="10"/>
      <c r="H58">
        <v>228</v>
      </c>
      <c r="K58" s="1">
        <v>3600</v>
      </c>
      <c r="L58" s="20"/>
      <c r="M58" s="1">
        <f t="shared" si="0"/>
        <v>3600</v>
      </c>
    </row>
    <row r="59" spans="1:13" hidden="1" x14ac:dyDescent="0.2">
      <c r="A59" s="2"/>
      <c r="B59" s="2"/>
      <c r="C59" s="2"/>
      <c r="D59" s="2"/>
      <c r="E59" s="21"/>
      <c r="F59" s="2"/>
      <c r="G59" s="10"/>
      <c r="H59">
        <v>229</v>
      </c>
      <c r="K59" s="1">
        <v>3600</v>
      </c>
      <c r="L59" s="20"/>
      <c r="M59" s="1">
        <f t="shared" si="0"/>
        <v>3600</v>
      </c>
    </row>
    <row r="60" spans="1:13" hidden="1" x14ac:dyDescent="0.2">
      <c r="A60" s="2"/>
      <c r="B60" s="2"/>
      <c r="C60" s="2"/>
      <c r="D60" s="2"/>
      <c r="E60" s="21"/>
      <c r="F60" s="2"/>
      <c r="G60" s="10"/>
      <c r="H60">
        <v>230</v>
      </c>
      <c r="K60" s="1">
        <v>3600</v>
      </c>
      <c r="L60" s="20"/>
      <c r="M60" s="1">
        <f t="shared" si="0"/>
        <v>3600</v>
      </c>
    </row>
    <row r="61" spans="1:13" hidden="1" x14ac:dyDescent="0.2">
      <c r="A61" s="2"/>
      <c r="B61" s="2"/>
      <c r="C61" s="2"/>
      <c r="D61" s="2"/>
      <c r="E61" s="21"/>
      <c r="F61" s="2"/>
      <c r="G61" s="10"/>
      <c r="H61">
        <v>231</v>
      </c>
      <c r="K61" s="1">
        <v>3600</v>
      </c>
      <c r="L61" s="20"/>
      <c r="M61" s="1">
        <f t="shared" si="0"/>
        <v>3600</v>
      </c>
    </row>
    <row r="62" spans="1:13" hidden="1" x14ac:dyDescent="0.2">
      <c r="A62" s="2"/>
      <c r="B62" s="2"/>
      <c r="C62" s="2"/>
      <c r="D62" s="2"/>
      <c r="E62" s="21"/>
      <c r="F62" s="2"/>
      <c r="G62" s="10"/>
      <c r="H62">
        <v>232</v>
      </c>
      <c r="K62" s="1">
        <v>3600</v>
      </c>
      <c r="L62" s="20"/>
      <c r="M62" s="1">
        <f t="shared" si="0"/>
        <v>3600</v>
      </c>
    </row>
    <row r="63" spans="1:13" hidden="1" x14ac:dyDescent="0.2">
      <c r="A63" s="2"/>
      <c r="B63" s="2"/>
      <c r="C63" s="2"/>
      <c r="D63" s="2"/>
      <c r="E63" s="21"/>
      <c r="F63" s="2"/>
      <c r="G63" s="10"/>
      <c r="H63">
        <v>233</v>
      </c>
      <c r="K63" s="1">
        <v>3600</v>
      </c>
      <c r="L63" s="20"/>
      <c r="M63" s="1">
        <f t="shared" si="0"/>
        <v>3600</v>
      </c>
    </row>
    <row r="64" spans="1:13" hidden="1" x14ac:dyDescent="0.2">
      <c r="A64" s="2"/>
      <c r="B64" s="2"/>
      <c r="C64" s="2"/>
      <c r="D64" s="2"/>
      <c r="E64" s="21"/>
      <c r="F64" s="2"/>
      <c r="G64" s="10"/>
      <c r="H64">
        <v>234</v>
      </c>
      <c r="K64" s="1">
        <v>3600</v>
      </c>
      <c r="L64" s="20"/>
      <c r="M64" s="1">
        <f t="shared" si="0"/>
        <v>3600</v>
      </c>
    </row>
    <row r="65" spans="1:13" hidden="1" x14ac:dyDescent="0.2">
      <c r="A65" s="2"/>
      <c r="B65" s="2"/>
      <c r="C65" s="2"/>
      <c r="D65" s="2"/>
      <c r="E65" s="21"/>
      <c r="F65" s="2"/>
      <c r="G65" s="10"/>
      <c r="H65">
        <v>235</v>
      </c>
      <c r="K65" s="1">
        <v>4600</v>
      </c>
      <c r="L65" s="20"/>
      <c r="M65" s="1">
        <f t="shared" si="0"/>
        <v>4600</v>
      </c>
    </row>
    <row r="66" spans="1:13" hidden="1" x14ac:dyDescent="0.2">
      <c r="A66" s="2"/>
      <c r="B66" s="2"/>
      <c r="C66" s="2"/>
      <c r="D66" s="2"/>
      <c r="E66" s="21"/>
      <c r="F66" s="2"/>
      <c r="G66" s="10"/>
      <c r="H66">
        <v>236</v>
      </c>
      <c r="K66" s="1">
        <v>5000</v>
      </c>
      <c r="L66" s="20"/>
      <c r="M66" s="1">
        <f t="shared" si="0"/>
        <v>5000</v>
      </c>
    </row>
    <row r="67" spans="1:13" hidden="1" x14ac:dyDescent="0.2">
      <c r="A67" s="2"/>
      <c r="B67" s="2"/>
      <c r="C67" s="2"/>
      <c r="D67" s="2"/>
      <c r="E67" s="21"/>
      <c r="F67" s="2"/>
      <c r="G67" s="10"/>
      <c r="H67">
        <v>237</v>
      </c>
      <c r="K67" s="1">
        <v>3600</v>
      </c>
      <c r="L67" s="20"/>
      <c r="M67" s="1">
        <f t="shared" si="0"/>
        <v>3600</v>
      </c>
    </row>
    <row r="68" spans="1:13" hidden="1" x14ac:dyDescent="0.2">
      <c r="A68" s="2"/>
      <c r="B68" s="2"/>
      <c r="C68" s="2"/>
      <c r="D68" s="2"/>
      <c r="E68" s="21"/>
      <c r="F68" s="2"/>
      <c r="G68" s="10"/>
      <c r="H68">
        <v>238</v>
      </c>
      <c r="K68" s="1">
        <v>3800</v>
      </c>
      <c r="L68" s="20"/>
      <c r="M68" s="1">
        <f t="shared" si="0"/>
        <v>3800</v>
      </c>
    </row>
    <row r="69" spans="1:13" hidden="1" x14ac:dyDescent="0.2">
      <c r="A69" s="2"/>
      <c r="B69" s="2"/>
      <c r="C69" s="2"/>
      <c r="D69" s="2"/>
      <c r="E69" s="21"/>
      <c r="F69" s="2"/>
      <c r="G69" s="10"/>
      <c r="H69">
        <v>239</v>
      </c>
      <c r="K69" s="1">
        <v>3500</v>
      </c>
      <c r="L69" s="20"/>
      <c r="M69" s="1">
        <f t="shared" si="0"/>
        <v>3500</v>
      </c>
    </row>
    <row r="70" spans="1:13" hidden="1" x14ac:dyDescent="0.2">
      <c r="A70" s="2"/>
      <c r="B70" s="2"/>
      <c r="C70" s="2"/>
      <c r="D70" s="2"/>
      <c r="E70" s="21"/>
      <c r="F70" s="2"/>
      <c r="G70" s="10"/>
      <c r="H70">
        <v>240</v>
      </c>
      <c r="I70" s="48"/>
      <c r="J70" s="1"/>
      <c r="K70" s="40"/>
      <c r="M70" s="1">
        <f t="shared" si="0"/>
        <v>0</v>
      </c>
    </row>
    <row r="71" spans="1:13" hidden="1" x14ac:dyDescent="0.2">
      <c r="A71" s="2"/>
      <c r="B71" s="2"/>
      <c r="C71" s="2"/>
      <c r="D71" s="2"/>
      <c r="E71" s="21"/>
      <c r="F71" s="2"/>
      <c r="G71" s="10"/>
      <c r="H71">
        <v>241</v>
      </c>
      <c r="J71" s="1"/>
      <c r="K71" s="40"/>
      <c r="M71" s="1">
        <f t="shared" si="0"/>
        <v>0</v>
      </c>
    </row>
    <row r="72" spans="1:13" hidden="1" x14ac:dyDescent="0.2">
      <c r="A72" s="2"/>
      <c r="B72" s="2"/>
      <c r="C72" s="2"/>
      <c r="D72" s="2"/>
      <c r="E72" s="21"/>
      <c r="F72" s="2"/>
      <c r="G72" s="10"/>
      <c r="H72">
        <v>242</v>
      </c>
      <c r="I72" s="48"/>
      <c r="J72" s="1"/>
      <c r="K72" s="40"/>
      <c r="M72" s="1">
        <f t="shared" si="0"/>
        <v>0</v>
      </c>
    </row>
    <row r="73" spans="1:13" hidden="1" x14ac:dyDescent="0.2">
      <c r="A73" s="2"/>
      <c r="B73" s="2"/>
      <c r="C73" s="2"/>
      <c r="D73" s="2"/>
      <c r="E73" s="21"/>
      <c r="F73" s="2"/>
      <c r="G73" s="10"/>
      <c r="H73">
        <v>243</v>
      </c>
      <c r="J73" s="1"/>
      <c r="K73" s="40"/>
      <c r="M73" s="1">
        <f t="shared" si="0"/>
        <v>0</v>
      </c>
    </row>
    <row r="74" spans="1:13" hidden="1" x14ac:dyDescent="0.2">
      <c r="A74" s="2"/>
      <c r="B74" s="2"/>
      <c r="C74" s="2"/>
      <c r="D74" s="2"/>
      <c r="E74" s="21"/>
      <c r="F74" s="2"/>
      <c r="G74" s="10"/>
      <c r="H74">
        <v>244</v>
      </c>
      <c r="K74" s="1">
        <v>4000</v>
      </c>
      <c r="L74" s="20"/>
      <c r="M74" s="1">
        <f t="shared" si="0"/>
        <v>4000</v>
      </c>
    </row>
    <row r="75" spans="1:13" hidden="1" x14ac:dyDescent="0.2">
      <c r="A75" s="2"/>
      <c r="B75" s="2"/>
      <c r="C75" s="2"/>
      <c r="D75" s="2"/>
      <c r="E75" s="21"/>
      <c r="F75" s="2"/>
      <c r="G75" s="10"/>
      <c r="H75">
        <v>245</v>
      </c>
      <c r="I75" s="48"/>
      <c r="K75" s="1">
        <v>5000</v>
      </c>
      <c r="L75" s="20"/>
      <c r="M75" s="1">
        <f t="shared" si="0"/>
        <v>5000</v>
      </c>
    </row>
    <row r="76" spans="1:13" hidden="1" x14ac:dyDescent="0.2">
      <c r="A76" s="2"/>
      <c r="B76" s="2"/>
      <c r="C76" s="2"/>
      <c r="D76" s="2"/>
      <c r="E76" s="21"/>
      <c r="F76" s="2"/>
      <c r="G76" s="10"/>
      <c r="H76">
        <v>246</v>
      </c>
      <c r="I76" s="48"/>
      <c r="K76" s="1">
        <v>5000</v>
      </c>
      <c r="L76" s="20"/>
      <c r="M76" s="1">
        <f t="shared" si="0"/>
        <v>5000</v>
      </c>
    </row>
    <row r="77" spans="1:13" hidden="1" x14ac:dyDescent="0.2">
      <c r="A77" s="2"/>
      <c r="B77" s="2"/>
      <c r="C77" s="2"/>
      <c r="D77" s="2"/>
      <c r="E77" s="21"/>
      <c r="F77" s="2"/>
      <c r="G77" s="10"/>
      <c r="H77">
        <v>247</v>
      </c>
      <c r="I77" s="48"/>
      <c r="J77" s="1"/>
      <c r="K77" s="40"/>
      <c r="M77" s="1">
        <f t="shared" si="0"/>
        <v>0</v>
      </c>
    </row>
    <row r="78" spans="1:13" hidden="1" x14ac:dyDescent="0.2">
      <c r="A78" s="2"/>
      <c r="B78" s="2"/>
      <c r="C78" s="2"/>
      <c r="D78" s="2"/>
      <c r="E78" s="21"/>
      <c r="F78" s="2"/>
      <c r="G78" s="10"/>
      <c r="H78">
        <v>248</v>
      </c>
      <c r="K78" s="1">
        <v>5000</v>
      </c>
      <c r="M78" s="1">
        <f t="shared" si="0"/>
        <v>5000</v>
      </c>
    </row>
    <row r="79" spans="1:13" hidden="1" x14ac:dyDescent="0.2">
      <c r="A79" s="2"/>
      <c r="B79" s="2"/>
      <c r="C79" s="2"/>
      <c r="D79" s="2"/>
      <c r="E79" s="21"/>
      <c r="F79" s="2"/>
      <c r="G79" s="10"/>
      <c r="H79">
        <v>249</v>
      </c>
      <c r="I79" s="48"/>
      <c r="J79" s="1"/>
      <c r="K79" s="40"/>
      <c r="L79" s="20"/>
      <c r="M79" s="1">
        <f t="shared" si="0"/>
        <v>0</v>
      </c>
    </row>
    <row r="80" spans="1:13" hidden="1" x14ac:dyDescent="0.2">
      <c r="A80" s="2"/>
      <c r="B80" s="2"/>
      <c r="C80" s="2"/>
      <c r="D80" s="2"/>
      <c r="E80" s="21"/>
      <c r="F80" s="2"/>
      <c r="G80" s="10"/>
      <c r="H80">
        <v>250</v>
      </c>
      <c r="I80" s="48"/>
      <c r="K80" s="1">
        <v>1000</v>
      </c>
      <c r="L80" s="20"/>
      <c r="M80" s="1">
        <f t="shared" si="0"/>
        <v>1000</v>
      </c>
    </row>
    <row r="81" spans="1:13" hidden="1" x14ac:dyDescent="0.2">
      <c r="A81" s="2"/>
      <c r="B81" s="2"/>
      <c r="C81" s="2"/>
      <c r="D81" s="2"/>
      <c r="E81" s="21"/>
      <c r="F81" s="2"/>
      <c r="G81" s="10"/>
      <c r="H81">
        <v>251</v>
      </c>
      <c r="I81" s="48"/>
      <c r="K81" s="1">
        <v>2500</v>
      </c>
      <c r="L81" s="20"/>
      <c r="M81" s="1">
        <f t="shared" si="0"/>
        <v>2500</v>
      </c>
    </row>
    <row r="82" spans="1:13" hidden="1" x14ac:dyDescent="0.2">
      <c r="A82" s="2"/>
      <c r="B82" s="2"/>
      <c r="C82" s="2"/>
      <c r="D82" s="2"/>
      <c r="E82" s="21"/>
      <c r="F82" s="2"/>
      <c r="G82" s="10"/>
      <c r="H82">
        <v>252</v>
      </c>
      <c r="I82" s="48"/>
      <c r="K82" s="1">
        <v>5000</v>
      </c>
      <c r="L82" s="20"/>
      <c r="M82" s="1">
        <f t="shared" si="0"/>
        <v>5000</v>
      </c>
    </row>
    <row r="83" spans="1:13" ht="15" hidden="1" x14ac:dyDescent="0.25">
      <c r="A83" s="2"/>
      <c r="B83" s="2"/>
      <c r="C83" s="2"/>
      <c r="D83" s="2"/>
      <c r="E83" s="21"/>
      <c r="F83" s="2"/>
      <c r="G83" s="10"/>
      <c r="H83">
        <v>253</v>
      </c>
      <c r="I83" s="48"/>
      <c r="J83" s="68"/>
      <c r="K83" s="69">
        <v>2000</v>
      </c>
      <c r="L83" s="68"/>
      <c r="M83" s="69">
        <f t="shared" si="0"/>
        <v>2000</v>
      </c>
    </row>
    <row r="84" spans="1:13" hidden="1" x14ac:dyDescent="0.2">
      <c r="A84" s="2"/>
      <c r="B84" s="2"/>
      <c r="C84" s="2"/>
      <c r="D84" s="2"/>
      <c r="E84" s="21"/>
      <c r="F84" s="2"/>
      <c r="G84" s="10"/>
      <c r="H84">
        <v>254</v>
      </c>
      <c r="I84" s="48"/>
      <c r="J84" s="1"/>
      <c r="K84" s="40"/>
      <c r="L84" s="20"/>
      <c r="M84" s="1">
        <f t="shared" si="0"/>
        <v>0</v>
      </c>
    </row>
    <row r="85" spans="1:13" hidden="1" x14ac:dyDescent="0.2">
      <c r="A85" s="2"/>
      <c r="B85" s="2"/>
      <c r="C85" s="2"/>
      <c r="D85" s="2"/>
      <c r="E85" s="21"/>
      <c r="F85" s="2"/>
      <c r="G85" s="10"/>
      <c r="H85">
        <v>255</v>
      </c>
      <c r="I85" s="48"/>
      <c r="K85" s="1">
        <v>3000</v>
      </c>
      <c r="M85" s="1">
        <f t="shared" si="0"/>
        <v>3000</v>
      </c>
    </row>
    <row r="86" spans="1:13" hidden="1" x14ac:dyDescent="0.2">
      <c r="A86" s="2"/>
      <c r="B86" s="2"/>
      <c r="C86" s="2"/>
      <c r="D86" s="2"/>
      <c r="E86" s="21"/>
      <c r="F86" s="2"/>
      <c r="G86" s="10"/>
      <c r="H86">
        <v>256</v>
      </c>
      <c r="I86" s="48"/>
      <c r="J86" s="1"/>
      <c r="K86" s="40"/>
      <c r="L86" s="20"/>
      <c r="M86" s="1">
        <f t="shared" si="0"/>
        <v>0</v>
      </c>
    </row>
    <row r="87" spans="1:13" hidden="1" x14ac:dyDescent="0.2">
      <c r="A87" s="2"/>
      <c r="B87" s="2"/>
      <c r="C87" s="2"/>
      <c r="D87" s="2"/>
      <c r="E87" s="21"/>
      <c r="F87" s="2"/>
      <c r="G87" s="10"/>
      <c r="H87">
        <v>257</v>
      </c>
      <c r="I87" s="48"/>
      <c r="K87" s="1">
        <v>2500</v>
      </c>
      <c r="M87" s="1">
        <f t="shared" si="0"/>
        <v>2500</v>
      </c>
    </row>
    <row r="88" spans="1:13" hidden="1" x14ac:dyDescent="0.2">
      <c r="A88" s="2"/>
      <c r="B88" s="2"/>
      <c r="C88" s="2"/>
      <c r="D88" s="2"/>
      <c r="E88" s="21"/>
      <c r="F88" s="2"/>
      <c r="G88" s="10"/>
      <c r="H88">
        <v>258</v>
      </c>
      <c r="I88" s="48"/>
      <c r="J88" s="1"/>
      <c r="K88" s="40"/>
      <c r="L88" s="20"/>
      <c r="M88" s="1">
        <f t="shared" si="0"/>
        <v>0</v>
      </c>
    </row>
    <row r="89" spans="1:13" hidden="1" x14ac:dyDescent="0.2">
      <c r="A89" s="2"/>
      <c r="B89" s="2"/>
      <c r="C89" s="2"/>
      <c r="D89" s="2"/>
      <c r="E89" s="21"/>
      <c r="F89" s="2"/>
      <c r="G89" s="10"/>
      <c r="H89">
        <v>259</v>
      </c>
      <c r="I89" s="48"/>
      <c r="K89" s="1">
        <v>4300</v>
      </c>
      <c r="L89" s="20"/>
      <c r="M89" s="1">
        <f t="shared" si="0"/>
        <v>4300</v>
      </c>
    </row>
    <row r="90" spans="1:13" hidden="1" x14ac:dyDescent="0.2">
      <c r="A90" s="2"/>
      <c r="B90" s="2"/>
      <c r="C90" s="2"/>
      <c r="D90" s="2"/>
      <c r="E90" s="21"/>
      <c r="F90" s="2"/>
      <c r="G90" s="10"/>
      <c r="H90">
        <v>260</v>
      </c>
      <c r="I90" s="48"/>
      <c r="K90" s="1">
        <v>5000</v>
      </c>
      <c r="L90" s="20"/>
      <c r="M90" s="1">
        <f t="shared" si="0"/>
        <v>5000</v>
      </c>
    </row>
    <row r="91" spans="1:13" hidden="1" x14ac:dyDescent="0.2">
      <c r="A91" s="2"/>
      <c r="B91" s="2"/>
      <c r="C91" s="2"/>
      <c r="D91" s="2"/>
      <c r="E91" s="21"/>
      <c r="F91" s="2"/>
      <c r="G91" s="10"/>
      <c r="H91">
        <v>261</v>
      </c>
      <c r="I91" s="48"/>
      <c r="K91" s="1">
        <v>5000</v>
      </c>
      <c r="L91" s="20"/>
      <c r="M91" s="1">
        <f t="shared" si="0"/>
        <v>5000</v>
      </c>
    </row>
    <row r="92" spans="1:13" hidden="1" x14ac:dyDescent="0.2">
      <c r="A92" s="2"/>
      <c r="B92" s="2"/>
      <c r="C92" s="2"/>
      <c r="D92" s="2"/>
      <c r="E92" s="21"/>
      <c r="F92" s="2"/>
      <c r="G92" s="10"/>
      <c r="H92">
        <v>262</v>
      </c>
      <c r="I92" s="48"/>
      <c r="K92" s="1">
        <v>3000</v>
      </c>
      <c r="L92" s="20"/>
      <c r="M92" s="1">
        <f t="shared" si="0"/>
        <v>3000</v>
      </c>
    </row>
    <row r="93" spans="1:13" hidden="1" x14ac:dyDescent="0.2">
      <c r="A93" s="2"/>
      <c r="B93" s="2"/>
      <c r="C93" s="2"/>
      <c r="D93" s="2"/>
      <c r="E93" s="21"/>
      <c r="F93" s="2"/>
      <c r="G93" s="10"/>
      <c r="H93">
        <v>263</v>
      </c>
      <c r="K93" s="1">
        <v>3500</v>
      </c>
      <c r="L93" s="20"/>
      <c r="M93" s="1">
        <f t="shared" si="0"/>
        <v>3500</v>
      </c>
    </row>
    <row r="94" spans="1:13" hidden="1" x14ac:dyDescent="0.2">
      <c r="A94" s="2"/>
      <c r="B94" s="2"/>
      <c r="C94" s="2"/>
      <c r="D94" s="2"/>
      <c r="E94" s="21"/>
      <c r="F94" s="2"/>
      <c r="G94" s="10"/>
      <c r="H94">
        <v>264</v>
      </c>
      <c r="I94" s="48"/>
      <c r="K94" s="1">
        <v>4800</v>
      </c>
      <c r="L94" s="20"/>
      <c r="M94" s="1">
        <f t="shared" si="0"/>
        <v>4800</v>
      </c>
    </row>
    <row r="95" spans="1:13" hidden="1" x14ac:dyDescent="0.2">
      <c r="A95" s="2"/>
      <c r="B95" s="2"/>
      <c r="C95" s="2"/>
      <c r="D95" s="2"/>
      <c r="E95" s="21"/>
      <c r="F95" s="2"/>
      <c r="G95" s="10"/>
      <c r="H95">
        <v>265</v>
      </c>
      <c r="I95" s="48"/>
      <c r="K95" s="1">
        <v>2000</v>
      </c>
      <c r="L95" s="20"/>
      <c r="M95" s="1">
        <f t="shared" si="0"/>
        <v>2000</v>
      </c>
    </row>
    <row r="96" spans="1:13" hidden="1" x14ac:dyDescent="0.2">
      <c r="A96" s="2"/>
      <c r="B96" s="2"/>
      <c r="C96" s="2"/>
      <c r="D96" s="2"/>
      <c r="E96" s="21"/>
      <c r="F96" s="2"/>
      <c r="G96" s="10"/>
      <c r="H96">
        <v>266</v>
      </c>
      <c r="I96" s="48"/>
      <c r="K96" s="1">
        <v>4000</v>
      </c>
      <c r="L96" s="20"/>
      <c r="M96" s="1">
        <f t="shared" si="0"/>
        <v>4000</v>
      </c>
    </row>
    <row r="97" spans="1:13" x14ac:dyDescent="0.2">
      <c r="A97" s="2"/>
      <c r="B97" s="2"/>
      <c r="C97" s="2"/>
      <c r="D97" s="2"/>
      <c r="E97" s="21"/>
      <c r="F97" s="2"/>
      <c r="G97" s="10"/>
      <c r="H97">
        <v>267</v>
      </c>
      <c r="I97" s="48"/>
      <c r="J97" s="1">
        <v>3000</v>
      </c>
      <c r="K97" s="40"/>
      <c r="L97" s="20"/>
      <c r="M97" s="1">
        <f t="shared" ref="M97:M127" si="1">+J97+K97-L97</f>
        <v>3000</v>
      </c>
    </row>
    <row r="98" spans="1:13" hidden="1" x14ac:dyDescent="0.2">
      <c r="A98" s="2"/>
      <c r="B98" s="2"/>
      <c r="C98" s="2"/>
      <c r="D98" s="2"/>
      <c r="E98" s="21"/>
      <c r="F98" s="2"/>
      <c r="G98" s="10"/>
      <c r="H98">
        <v>268</v>
      </c>
      <c r="I98" s="48"/>
      <c r="K98" s="1">
        <v>2000</v>
      </c>
      <c r="M98" s="1">
        <f t="shared" si="1"/>
        <v>2000</v>
      </c>
    </row>
    <row r="99" spans="1:13" hidden="1" x14ac:dyDescent="0.2">
      <c r="A99" s="2"/>
      <c r="B99" s="2"/>
      <c r="C99" s="2"/>
      <c r="D99" s="2"/>
      <c r="E99" s="21"/>
      <c r="F99" s="2"/>
      <c r="G99" s="10"/>
      <c r="H99">
        <v>269</v>
      </c>
      <c r="I99" s="48"/>
      <c r="J99" s="1"/>
      <c r="K99" s="40"/>
      <c r="L99" s="20"/>
      <c r="M99" s="1">
        <f t="shared" si="1"/>
        <v>0</v>
      </c>
    </row>
    <row r="100" spans="1:13" hidden="1" x14ac:dyDescent="0.2">
      <c r="A100" s="2"/>
      <c r="B100" s="2"/>
      <c r="C100" s="2"/>
      <c r="D100" s="2"/>
      <c r="E100" s="21"/>
      <c r="F100" s="2"/>
      <c r="G100" s="10"/>
      <c r="H100">
        <v>270</v>
      </c>
      <c r="I100" s="48"/>
      <c r="K100" s="1">
        <v>5000</v>
      </c>
      <c r="L100" s="20"/>
      <c r="M100" s="1">
        <f t="shared" si="1"/>
        <v>5000</v>
      </c>
    </row>
    <row r="101" spans="1:13" x14ac:dyDescent="0.2">
      <c r="A101" s="2"/>
      <c r="B101" s="2"/>
      <c r="C101" s="2"/>
      <c r="D101" s="2"/>
      <c r="E101" s="21"/>
      <c r="F101" s="2"/>
      <c r="G101" s="10"/>
      <c r="H101">
        <v>271</v>
      </c>
      <c r="I101" s="48"/>
      <c r="J101" s="1">
        <v>5000</v>
      </c>
      <c r="K101" s="40"/>
      <c r="L101" s="20"/>
      <c r="M101" s="1">
        <f t="shared" si="1"/>
        <v>5000</v>
      </c>
    </row>
    <row r="102" spans="1:13" hidden="1" x14ac:dyDescent="0.2">
      <c r="A102" s="2"/>
      <c r="B102" s="2"/>
      <c r="C102" s="2"/>
      <c r="D102" s="2"/>
      <c r="E102" s="21"/>
      <c r="F102" s="2"/>
      <c r="G102" s="10"/>
      <c r="H102">
        <v>272</v>
      </c>
      <c r="I102" s="48"/>
      <c r="K102" s="1">
        <v>5000</v>
      </c>
      <c r="L102" s="20"/>
      <c r="M102" s="1">
        <f t="shared" si="1"/>
        <v>5000</v>
      </c>
    </row>
    <row r="103" spans="1:13" hidden="1" x14ac:dyDescent="0.2">
      <c r="A103" s="2"/>
      <c r="B103" s="2"/>
      <c r="C103" s="2"/>
      <c r="D103" s="2"/>
      <c r="E103" s="21"/>
      <c r="F103" s="2"/>
      <c r="G103" s="10"/>
      <c r="H103">
        <v>273</v>
      </c>
      <c r="I103" s="48"/>
      <c r="K103" s="1">
        <v>5000</v>
      </c>
      <c r="L103" s="20"/>
      <c r="M103" s="1">
        <f t="shared" si="1"/>
        <v>5000</v>
      </c>
    </row>
    <row r="104" spans="1:13" x14ac:dyDescent="0.2">
      <c r="A104" s="2"/>
      <c r="B104" s="2"/>
      <c r="C104" s="2"/>
      <c r="D104" s="2"/>
      <c r="E104" s="21"/>
      <c r="F104" s="2"/>
      <c r="G104" s="10"/>
      <c r="H104">
        <v>274</v>
      </c>
      <c r="I104" s="48"/>
      <c r="J104" s="1">
        <v>1000</v>
      </c>
      <c r="K104" s="40"/>
      <c r="L104" s="20"/>
      <c r="M104" s="1">
        <f t="shared" si="1"/>
        <v>1000</v>
      </c>
    </row>
    <row r="105" spans="1:13" x14ac:dyDescent="0.2">
      <c r="A105" s="2"/>
      <c r="B105" s="2"/>
      <c r="C105" s="2"/>
      <c r="D105" s="2"/>
      <c r="E105" s="21"/>
      <c r="F105" s="2"/>
      <c r="G105" s="10"/>
      <c r="H105">
        <v>275</v>
      </c>
      <c r="I105" s="48"/>
      <c r="J105" s="1">
        <v>1500</v>
      </c>
      <c r="K105" s="40"/>
      <c r="L105" s="20"/>
      <c r="M105" s="1">
        <f t="shared" si="1"/>
        <v>1500</v>
      </c>
    </row>
    <row r="106" spans="1:13" x14ac:dyDescent="0.2">
      <c r="A106" s="2"/>
      <c r="B106" s="2"/>
      <c r="C106" s="2"/>
      <c r="D106" s="2"/>
      <c r="E106" s="21"/>
      <c r="F106" s="2"/>
      <c r="G106" s="10"/>
      <c r="H106">
        <v>276</v>
      </c>
      <c r="I106" s="48"/>
      <c r="J106" s="1">
        <v>1500</v>
      </c>
      <c r="K106" s="40"/>
      <c r="L106" s="20"/>
      <c r="M106" s="1">
        <f t="shared" si="1"/>
        <v>1500</v>
      </c>
    </row>
    <row r="107" spans="1:13" x14ac:dyDescent="0.2">
      <c r="A107" s="2"/>
      <c r="B107" s="2"/>
      <c r="C107" s="2"/>
      <c r="D107" s="2"/>
      <c r="E107" s="21"/>
      <c r="F107" s="2"/>
      <c r="G107" s="10"/>
      <c r="H107">
        <v>277</v>
      </c>
      <c r="I107" s="48"/>
      <c r="J107" s="1">
        <v>1500</v>
      </c>
      <c r="K107" s="40"/>
      <c r="L107" s="20"/>
      <c r="M107" s="1">
        <f t="shared" si="1"/>
        <v>1500</v>
      </c>
    </row>
    <row r="108" spans="1:13" x14ac:dyDescent="0.2">
      <c r="A108" s="2"/>
      <c r="B108" s="2"/>
      <c r="C108" s="2"/>
      <c r="D108" s="2"/>
      <c r="E108" s="21"/>
      <c r="F108" s="2"/>
      <c r="G108" s="10"/>
      <c r="H108">
        <v>278</v>
      </c>
      <c r="I108" s="48"/>
      <c r="J108" s="1">
        <v>1000</v>
      </c>
      <c r="K108" s="40"/>
      <c r="M108" s="1">
        <f t="shared" si="1"/>
        <v>1000</v>
      </c>
    </row>
    <row r="109" spans="1:13" hidden="1" x14ac:dyDescent="0.2">
      <c r="A109" s="2"/>
      <c r="B109" s="2"/>
      <c r="C109" s="2"/>
      <c r="D109" s="2"/>
      <c r="E109" s="21"/>
      <c r="F109" s="2"/>
      <c r="G109" s="10"/>
      <c r="H109">
        <v>279</v>
      </c>
      <c r="I109" s="48"/>
      <c r="J109" s="1">
        <v>0</v>
      </c>
      <c r="K109" s="40"/>
      <c r="M109" s="1">
        <f t="shared" si="1"/>
        <v>0</v>
      </c>
    </row>
    <row r="110" spans="1:13" hidden="1" x14ac:dyDescent="0.2">
      <c r="A110" s="2"/>
      <c r="B110" s="2"/>
      <c r="C110" s="2"/>
      <c r="D110" s="2"/>
      <c r="E110" s="21"/>
      <c r="F110" s="2"/>
      <c r="G110" s="10"/>
      <c r="H110">
        <v>280</v>
      </c>
      <c r="I110" s="48"/>
      <c r="J110" s="1">
        <v>0</v>
      </c>
      <c r="K110" s="40"/>
      <c r="M110" s="1">
        <f t="shared" si="1"/>
        <v>0</v>
      </c>
    </row>
    <row r="111" spans="1:13" hidden="1" x14ac:dyDescent="0.2">
      <c r="A111" s="2"/>
      <c r="B111" s="2"/>
      <c r="C111" s="2"/>
      <c r="D111" s="2"/>
      <c r="E111" s="21"/>
      <c r="F111" s="2"/>
      <c r="G111" s="10"/>
      <c r="H111">
        <v>281</v>
      </c>
      <c r="I111" s="48"/>
      <c r="J111" s="1">
        <v>0</v>
      </c>
      <c r="K111" s="40"/>
      <c r="L111" s="20"/>
      <c r="M111" s="1">
        <f t="shared" si="1"/>
        <v>0</v>
      </c>
    </row>
    <row r="112" spans="1:13" x14ac:dyDescent="0.2">
      <c r="A112" s="2"/>
      <c r="B112" s="2"/>
      <c r="C112" s="2"/>
      <c r="D112" s="2"/>
      <c r="E112" s="21"/>
      <c r="F112" s="2"/>
      <c r="G112" s="10"/>
      <c r="H112">
        <v>282</v>
      </c>
      <c r="I112" s="48"/>
      <c r="J112" s="1">
        <v>1000</v>
      </c>
      <c r="K112" s="40"/>
      <c r="L112" s="20"/>
      <c r="M112" s="1">
        <f t="shared" si="1"/>
        <v>1000</v>
      </c>
    </row>
    <row r="113" spans="1:13" x14ac:dyDescent="0.2">
      <c r="A113" s="2"/>
      <c r="B113" s="2"/>
      <c r="C113" s="2"/>
      <c r="D113" s="2"/>
      <c r="E113" s="21"/>
      <c r="F113" s="2"/>
      <c r="G113" s="10"/>
      <c r="H113">
        <v>283</v>
      </c>
      <c r="I113" s="48"/>
      <c r="J113" s="1">
        <v>1000</v>
      </c>
      <c r="K113" s="40"/>
      <c r="L113" s="20"/>
      <c r="M113" s="1">
        <f t="shared" si="1"/>
        <v>1000</v>
      </c>
    </row>
    <row r="114" spans="1:13" x14ac:dyDescent="0.2">
      <c r="A114" s="2"/>
      <c r="B114" s="2"/>
      <c r="C114" s="2"/>
      <c r="D114" s="2"/>
      <c r="E114" s="21"/>
      <c r="F114" s="2"/>
      <c r="G114" s="10"/>
      <c r="H114">
        <v>284</v>
      </c>
      <c r="I114" s="48"/>
      <c r="J114" s="1">
        <v>1000</v>
      </c>
      <c r="K114" s="40"/>
      <c r="L114" s="20"/>
      <c r="M114" s="1">
        <f t="shared" si="1"/>
        <v>1000</v>
      </c>
    </row>
    <row r="115" spans="1:13" x14ac:dyDescent="0.2">
      <c r="A115" s="2"/>
      <c r="B115" s="2"/>
      <c r="C115" s="2"/>
      <c r="D115" s="2"/>
      <c r="E115" s="21"/>
      <c r="F115" s="2"/>
      <c r="G115" s="10"/>
      <c r="H115">
        <v>285</v>
      </c>
      <c r="I115" s="48"/>
      <c r="J115" s="1">
        <v>5000</v>
      </c>
      <c r="K115" s="40"/>
      <c r="L115" s="20"/>
      <c r="M115" s="1">
        <f t="shared" si="1"/>
        <v>5000</v>
      </c>
    </row>
    <row r="116" spans="1:13" x14ac:dyDescent="0.2">
      <c r="A116" s="2"/>
      <c r="B116" s="2"/>
      <c r="C116" s="2"/>
      <c r="D116" s="2"/>
      <c r="E116" s="21"/>
      <c r="F116" s="2"/>
      <c r="G116" s="10"/>
      <c r="H116">
        <v>286</v>
      </c>
      <c r="I116" s="48"/>
      <c r="J116" s="1">
        <v>1500</v>
      </c>
      <c r="K116" s="40"/>
      <c r="L116" s="20"/>
      <c r="M116" s="1">
        <f t="shared" si="1"/>
        <v>1500</v>
      </c>
    </row>
    <row r="117" spans="1:13" x14ac:dyDescent="0.2">
      <c r="A117" s="2"/>
      <c r="B117" s="2"/>
      <c r="C117" s="2"/>
      <c r="D117" s="2"/>
      <c r="E117" s="21"/>
      <c r="F117" s="2"/>
      <c r="G117" s="10"/>
      <c r="H117">
        <v>287</v>
      </c>
      <c r="I117" s="48"/>
      <c r="J117" s="1">
        <v>1500</v>
      </c>
      <c r="K117" s="40"/>
      <c r="L117" s="20"/>
      <c r="M117" s="1">
        <f t="shared" si="1"/>
        <v>1500</v>
      </c>
    </row>
    <row r="118" spans="1:13" x14ac:dyDescent="0.2">
      <c r="A118" s="2"/>
      <c r="B118" s="2"/>
      <c r="C118" s="2"/>
      <c r="D118" s="2"/>
      <c r="E118" s="21"/>
      <c r="F118" s="2"/>
      <c r="G118" s="10"/>
      <c r="H118">
        <v>288</v>
      </c>
      <c r="I118" s="48"/>
      <c r="J118" s="1">
        <v>1500</v>
      </c>
      <c r="K118" s="1"/>
      <c r="L118" s="20"/>
      <c r="M118" s="1">
        <f t="shared" si="1"/>
        <v>1500</v>
      </c>
    </row>
    <row r="119" spans="1:13" x14ac:dyDescent="0.2">
      <c r="A119" s="2"/>
      <c r="B119" s="2"/>
      <c r="C119" s="2"/>
      <c r="D119" s="2"/>
      <c r="E119" s="21"/>
      <c r="F119" s="2"/>
      <c r="G119" s="10"/>
      <c r="H119">
        <v>289</v>
      </c>
      <c r="I119" s="48"/>
      <c r="J119" s="1">
        <v>1000</v>
      </c>
      <c r="K119" s="1"/>
      <c r="L119" s="20"/>
      <c r="M119" s="1">
        <f t="shared" si="1"/>
        <v>1000</v>
      </c>
    </row>
    <row r="120" spans="1:13" hidden="1" x14ac:dyDescent="0.2">
      <c r="A120" s="2"/>
      <c r="B120" s="2"/>
      <c r="C120" s="2"/>
      <c r="D120" s="2"/>
      <c r="E120" s="21"/>
      <c r="F120" s="2"/>
      <c r="G120" s="10"/>
      <c r="H120">
        <v>290</v>
      </c>
      <c r="I120" s="48"/>
      <c r="K120" s="1">
        <v>4500</v>
      </c>
      <c r="M120" s="1">
        <f t="shared" si="1"/>
        <v>4500</v>
      </c>
    </row>
    <row r="121" spans="1:13" hidden="1" x14ac:dyDescent="0.2">
      <c r="A121" s="2"/>
      <c r="B121" s="2"/>
      <c r="C121" s="2"/>
      <c r="D121" s="2"/>
      <c r="E121" s="21"/>
      <c r="F121" s="2"/>
      <c r="G121" s="10"/>
      <c r="H121">
        <v>291</v>
      </c>
      <c r="I121" s="48"/>
      <c r="J121" s="1"/>
      <c r="K121" s="1"/>
      <c r="M121" s="1">
        <f t="shared" si="1"/>
        <v>0</v>
      </c>
    </row>
    <row r="122" spans="1:13" hidden="1" x14ac:dyDescent="0.2">
      <c r="A122" s="2"/>
      <c r="B122" s="2"/>
      <c r="C122" s="2"/>
      <c r="D122" s="2"/>
      <c r="E122" s="21"/>
      <c r="F122" s="2"/>
      <c r="G122" s="10"/>
      <c r="H122">
        <v>292</v>
      </c>
      <c r="I122" s="48"/>
      <c r="J122" s="1"/>
      <c r="K122" s="1"/>
      <c r="M122" s="1">
        <f t="shared" si="1"/>
        <v>0</v>
      </c>
    </row>
    <row r="123" spans="1:13" hidden="1" x14ac:dyDescent="0.2">
      <c r="A123" s="2"/>
      <c r="B123" s="2"/>
      <c r="C123" s="2"/>
      <c r="D123" s="2"/>
      <c r="E123" s="21"/>
      <c r="F123" s="2"/>
      <c r="G123" s="10"/>
      <c r="H123">
        <v>293</v>
      </c>
      <c r="I123" s="48"/>
      <c r="K123" s="1">
        <v>600</v>
      </c>
      <c r="L123" s="20"/>
      <c r="M123" s="1">
        <f t="shared" si="1"/>
        <v>600</v>
      </c>
    </row>
    <row r="124" spans="1:13" x14ac:dyDescent="0.2">
      <c r="A124" s="2"/>
      <c r="B124" s="2"/>
      <c r="C124" s="2"/>
      <c r="D124" s="2"/>
      <c r="E124" s="21"/>
      <c r="F124" s="2"/>
      <c r="G124" s="10"/>
      <c r="H124">
        <v>294</v>
      </c>
      <c r="I124" s="48"/>
      <c r="J124" s="1">
        <v>1500</v>
      </c>
      <c r="K124" s="1"/>
      <c r="L124" s="20"/>
      <c r="M124" s="1">
        <f t="shared" si="1"/>
        <v>1500</v>
      </c>
    </row>
    <row r="125" spans="1:13" x14ac:dyDescent="0.2">
      <c r="A125" s="2"/>
      <c r="B125" s="2"/>
      <c r="C125" s="2"/>
      <c r="D125" s="2"/>
      <c r="E125" s="21"/>
      <c r="F125" s="2"/>
      <c r="G125" s="10"/>
      <c r="H125">
        <v>295</v>
      </c>
      <c r="I125" s="48"/>
      <c r="J125" s="1">
        <v>1000</v>
      </c>
      <c r="K125" s="1"/>
      <c r="M125" s="1">
        <f t="shared" si="1"/>
        <v>1000</v>
      </c>
    </row>
    <row r="126" spans="1:13" hidden="1" x14ac:dyDescent="0.2">
      <c r="A126" s="2"/>
      <c r="B126" s="2"/>
      <c r="C126" s="2"/>
      <c r="D126" s="2"/>
      <c r="E126" s="21"/>
      <c r="F126" s="2"/>
      <c r="G126" s="10"/>
      <c r="H126">
        <v>296</v>
      </c>
      <c r="I126" s="48" t="s">
        <v>456</v>
      </c>
      <c r="J126" s="1">
        <v>0</v>
      </c>
      <c r="K126" s="1"/>
      <c r="L126" s="20"/>
      <c r="M126" s="1">
        <f t="shared" si="1"/>
        <v>0</v>
      </c>
    </row>
    <row r="127" spans="1:13" x14ac:dyDescent="0.2">
      <c r="A127" s="2"/>
      <c r="B127" s="2"/>
      <c r="C127" s="2"/>
      <c r="D127" s="2"/>
      <c r="E127" s="21"/>
      <c r="F127" s="2"/>
      <c r="G127" s="10"/>
      <c r="H127">
        <v>297</v>
      </c>
      <c r="I127" s="48"/>
      <c r="J127" s="1">
        <v>1000</v>
      </c>
      <c r="K127" s="1"/>
      <c r="L127" s="20"/>
      <c r="M127" s="1">
        <f t="shared" si="1"/>
        <v>1000</v>
      </c>
    </row>
    <row r="128" spans="1:13" ht="13.5" thickBot="1" x14ac:dyDescent="0.25">
      <c r="A128" s="2"/>
      <c r="B128" s="2"/>
      <c r="C128" s="2"/>
      <c r="D128" s="2"/>
      <c r="E128" s="3"/>
      <c r="F128" s="2"/>
      <c r="G128" s="2"/>
      <c r="H128" s="2"/>
      <c r="I128" s="2"/>
      <c r="J128" s="3"/>
    </row>
    <row r="129" spans="1:15" ht="13.5" thickTop="1" x14ac:dyDescent="0.2">
      <c r="A129" s="5"/>
      <c r="B129" s="5"/>
      <c r="C129" s="5"/>
      <c r="D129" s="5"/>
      <c r="E129" s="6"/>
      <c r="F129" s="5"/>
      <c r="G129" s="5"/>
      <c r="H129" s="5"/>
      <c r="I129" s="5"/>
      <c r="J129" s="6"/>
      <c r="K129" s="39">
        <f>SUM(K28:K128)</f>
        <v>230082</v>
      </c>
      <c r="L129" s="20"/>
    </row>
    <row r="130" spans="1:15" x14ac:dyDescent="0.2">
      <c r="A130" s="72" t="s">
        <v>22</v>
      </c>
      <c r="B130" s="72"/>
      <c r="C130" s="72"/>
      <c r="D130" s="17"/>
      <c r="E130" s="18">
        <f>SUM(E14+E16-E22)</f>
        <v>-19654.97</v>
      </c>
      <c r="F130" s="2"/>
      <c r="G130" s="2"/>
      <c r="H130" s="2"/>
      <c r="I130" s="30"/>
      <c r="J130" s="18">
        <f>J14+J16-J22-J26</f>
        <v>-19654.97</v>
      </c>
      <c r="K130" s="20"/>
      <c r="L130" s="20"/>
    </row>
    <row r="131" spans="1:15" ht="13.5" thickBot="1" x14ac:dyDescent="0.25">
      <c r="A131" s="31"/>
      <c r="B131" s="31"/>
      <c r="C131" s="31"/>
      <c r="D131" s="31"/>
      <c r="E131" s="14"/>
      <c r="F131" s="31"/>
      <c r="G131" s="31"/>
      <c r="H131" s="31"/>
      <c r="I131" s="31"/>
      <c r="J131" s="14"/>
      <c r="L131" s="20"/>
    </row>
    <row r="132" spans="1:15" ht="13.5" thickTop="1" x14ac:dyDescent="0.2">
      <c r="A132" s="32"/>
      <c r="B132" s="32"/>
      <c r="C132" s="32"/>
      <c r="D132" s="32"/>
      <c r="F132" s="32"/>
      <c r="G132" s="32"/>
      <c r="H132" s="32"/>
      <c r="I132" s="32"/>
      <c r="J132" s="33">
        <f>+J130-E130</f>
        <v>0</v>
      </c>
    </row>
    <row r="133" spans="1:15" x14ac:dyDescent="0.2">
      <c r="A133" s="32"/>
      <c r="B133" s="32"/>
      <c r="C133" s="32"/>
      <c r="D133" s="32"/>
      <c r="F133" s="32"/>
      <c r="G133" s="32"/>
      <c r="H133" s="32"/>
      <c r="I133" s="32"/>
    </row>
    <row r="134" spans="1:15" x14ac:dyDescent="0.2">
      <c r="A134" s="70" t="s">
        <v>23</v>
      </c>
      <c r="B134" s="70"/>
      <c r="C134" s="70"/>
      <c r="D134" s="34"/>
      <c r="E134" s="70" t="s">
        <v>42</v>
      </c>
      <c r="F134" s="70"/>
      <c r="G134" s="70"/>
      <c r="H134" s="35"/>
      <c r="I134" s="70" t="s">
        <v>43</v>
      </c>
      <c r="J134" s="70"/>
      <c r="K134" s="2"/>
      <c r="L134" s="2"/>
      <c r="M134" s="36"/>
      <c r="N134" s="2"/>
      <c r="O134" s="2"/>
    </row>
    <row r="135" spans="1:15" x14ac:dyDescent="0.2">
      <c r="A135" s="71" t="s">
        <v>24</v>
      </c>
      <c r="B135" s="71"/>
      <c r="C135" s="71"/>
      <c r="D135" s="44"/>
      <c r="E135" s="71" t="s">
        <v>25</v>
      </c>
      <c r="F135" s="71"/>
      <c r="G135" s="71"/>
      <c r="H135" s="35"/>
      <c r="I135" s="71" t="s">
        <v>44</v>
      </c>
      <c r="J135" s="71"/>
      <c r="K135" s="2"/>
      <c r="L135" s="2"/>
      <c r="M135" s="36"/>
      <c r="N135" s="2"/>
      <c r="O135" s="2"/>
    </row>
    <row r="137" spans="1:15" x14ac:dyDescent="0.2">
      <c r="J137" s="33"/>
    </row>
    <row r="138" spans="1:15" ht="12.75" customHeight="1" x14ac:dyDescent="0.2"/>
    <row r="139" spans="1:15" ht="12.75" customHeight="1" x14ac:dyDescent="0.2">
      <c r="J139" s="33"/>
    </row>
    <row r="140" spans="1:15" x14ac:dyDescent="0.2">
      <c r="J140" s="33"/>
    </row>
  </sheetData>
  <autoFilter ref="I26:J127">
    <filterColumn colId="1">
      <filters>
        <filter val="1,000.00"/>
        <filter val="1,500.00"/>
        <filter val="3,000.00"/>
        <filter val="3,300.00"/>
        <filter val="5,000.00"/>
      </filters>
    </filterColumn>
  </autoFilter>
  <mergeCells count="19">
    <mergeCell ref="A134:C134"/>
    <mergeCell ref="E134:G134"/>
    <mergeCell ref="I134:J134"/>
    <mergeCell ref="A135:C135"/>
    <mergeCell ref="E135:G135"/>
    <mergeCell ref="I135:J135"/>
    <mergeCell ref="A130:C130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0"/>
  <sheetViews>
    <sheetView zoomScaleNormal="100" workbookViewId="0">
      <selection activeCell="K61" sqref="K6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73" t="str">
        <f>+Abr!A2:J2</f>
        <v>MUNICIPIO DE XALTOCAN, TLAXCALA</v>
      </c>
      <c r="B2" s="73"/>
      <c r="C2" s="73"/>
      <c r="D2" s="73"/>
      <c r="E2" s="73"/>
      <c r="F2" s="73"/>
      <c r="G2" s="73"/>
      <c r="H2" s="73"/>
      <c r="I2" s="73"/>
      <c r="J2" s="73"/>
    </row>
    <row r="3" spans="1:12" ht="14.25" x14ac:dyDescent="0.2">
      <c r="A3" s="73" t="str">
        <f>+Abr!A3:J3</f>
        <v>RFC: MXT850101V45</v>
      </c>
      <c r="B3" s="73"/>
      <c r="C3" s="73"/>
      <c r="D3" s="73"/>
      <c r="E3" s="73"/>
      <c r="F3" s="73"/>
      <c r="G3" s="73"/>
      <c r="H3" s="73"/>
      <c r="I3" s="73"/>
      <c r="J3" s="73"/>
    </row>
    <row r="4" spans="1:12" ht="12.75" customHeight="1" x14ac:dyDescent="0.2">
      <c r="A4" s="73" t="str">
        <f>+Abr!A4:J4</f>
        <v>ADMINISTRACION 2024-2027</v>
      </c>
      <c r="B4" s="73"/>
      <c r="C4" s="73"/>
      <c r="D4" s="73"/>
      <c r="E4" s="73"/>
      <c r="F4" s="73"/>
      <c r="G4" s="73"/>
      <c r="H4" s="73"/>
      <c r="I4" s="73"/>
      <c r="J4" s="73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77" t="s">
        <v>28</v>
      </c>
      <c r="B6" s="77"/>
      <c r="C6" s="77"/>
      <c r="D6" s="77"/>
      <c r="E6" s="77"/>
      <c r="F6" s="77"/>
      <c r="G6" s="38" t="s">
        <v>35</v>
      </c>
      <c r="H6" s="38" t="s">
        <v>26</v>
      </c>
      <c r="I6" s="78">
        <f>+Abr!I6:J6</f>
        <v>2026</v>
      </c>
      <c r="J6" s="78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+Abr!B9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+Abr!B10</f>
        <v>INGRESOS PROPIOS</v>
      </c>
      <c r="C10" s="9"/>
      <c r="D10" s="9"/>
      <c r="E10" s="7"/>
      <c r="F10" s="7"/>
      <c r="G10" s="7" t="s">
        <v>6</v>
      </c>
      <c r="H10" s="8"/>
      <c r="I10" s="8">
        <f>+Abr!I10</f>
        <v>2026</v>
      </c>
      <c r="J10" s="3"/>
    </row>
    <row r="11" spans="1:12" x14ac:dyDescent="0.2">
      <c r="A11" s="7" t="s">
        <v>7</v>
      </c>
      <c r="B11" s="10">
        <f>+Abr!B11</f>
        <v>1.01</v>
      </c>
      <c r="C11" s="9"/>
      <c r="D11" s="9"/>
      <c r="E11" s="7"/>
      <c r="F11" s="7"/>
      <c r="G11" s="7" t="s">
        <v>9</v>
      </c>
      <c r="H11" s="7"/>
      <c r="I11" s="8" t="str">
        <f>+Abr!I11</f>
        <v>0126309577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31434.65</v>
      </c>
      <c r="F14" s="2"/>
      <c r="G14" s="16" t="s">
        <v>11</v>
      </c>
      <c r="H14" s="16"/>
      <c r="I14" s="19"/>
      <c r="J14" s="18">
        <v>31434.65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74" t="s">
        <v>13</v>
      </c>
      <c r="B17" s="74"/>
      <c r="C17" s="2"/>
      <c r="D17" s="2"/>
      <c r="E17" s="21"/>
      <c r="F17" s="2"/>
      <c r="G17" s="74" t="s">
        <v>14</v>
      </c>
      <c r="H17" s="74"/>
      <c r="I17" s="74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74" t="s">
        <v>15</v>
      </c>
      <c r="H18" s="74"/>
      <c r="I18" s="74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74" t="s">
        <v>17</v>
      </c>
      <c r="B23" s="74"/>
      <c r="C23" s="2"/>
      <c r="D23" s="2"/>
      <c r="E23" s="18"/>
      <c r="F23" s="2"/>
      <c r="G23" s="75" t="s">
        <v>18</v>
      </c>
      <c r="H23" s="75"/>
      <c r="I23" s="75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75" t="s">
        <v>20</v>
      </c>
      <c r="H24" s="75"/>
      <c r="I24" s="75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SUM(J27:J58)</f>
        <v>0</v>
      </c>
    </row>
    <row r="27" spans="1:14" x14ac:dyDescent="0.2">
      <c r="A27" s="2"/>
      <c r="B27" s="2"/>
      <c r="C27" s="2"/>
      <c r="D27" s="2"/>
      <c r="E27" s="21"/>
      <c r="F27" s="2"/>
      <c r="G27" s="76" t="s">
        <v>21</v>
      </c>
      <c r="H27" s="76"/>
      <c r="I27" s="76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>
        <v>2</v>
      </c>
      <c r="J28" s="1"/>
      <c r="K28" s="1"/>
    </row>
    <row r="29" spans="1:14" x14ac:dyDescent="0.2">
      <c r="A29" s="2"/>
      <c r="B29" s="2"/>
      <c r="C29" s="2"/>
      <c r="D29" s="2"/>
      <c r="E29" s="21"/>
      <c r="F29" s="2"/>
      <c r="G29" s="10"/>
      <c r="H29">
        <v>3</v>
      </c>
      <c r="J29" s="1"/>
      <c r="K29" s="1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>
        <v>206</v>
      </c>
      <c r="K30" s="1">
        <v>5000</v>
      </c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>
        <v>208</v>
      </c>
      <c r="K31" s="1">
        <v>3300</v>
      </c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>
        <v>267</v>
      </c>
      <c r="I32" s="48"/>
      <c r="K32" s="1">
        <v>3000</v>
      </c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>
        <v>271</v>
      </c>
      <c r="I33" s="48"/>
      <c r="K33" s="1">
        <v>5000</v>
      </c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>
        <v>274</v>
      </c>
      <c r="I34" s="48"/>
      <c r="K34" s="1">
        <v>1000</v>
      </c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>
        <v>275</v>
      </c>
      <c r="I35" s="48"/>
      <c r="K35" s="1">
        <v>1500</v>
      </c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>
        <v>276</v>
      </c>
      <c r="I36" s="48"/>
      <c r="K36" s="1">
        <v>1500</v>
      </c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>
        <v>277</v>
      </c>
      <c r="I37" s="48"/>
      <c r="K37" s="1">
        <v>1500</v>
      </c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>
        <v>278</v>
      </c>
      <c r="I38" s="48"/>
      <c r="K38" s="1">
        <v>1000</v>
      </c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>
        <v>282</v>
      </c>
      <c r="I39" s="48"/>
      <c r="K39" s="1">
        <v>1000</v>
      </c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>
        <v>283</v>
      </c>
      <c r="I40" s="48"/>
      <c r="K40" s="1">
        <v>1000</v>
      </c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>
        <v>284</v>
      </c>
      <c r="I41" s="48"/>
      <c r="K41" s="1">
        <v>1000</v>
      </c>
      <c r="L41" s="26"/>
    </row>
    <row r="42" spans="1:12" x14ac:dyDescent="0.2">
      <c r="A42" s="2"/>
      <c r="B42" s="2"/>
      <c r="C42" s="2"/>
      <c r="D42" s="2"/>
      <c r="E42" s="21"/>
      <c r="F42" s="2"/>
      <c r="G42" s="10"/>
      <c r="H42">
        <v>285</v>
      </c>
      <c r="I42" s="48"/>
      <c r="K42" s="1">
        <v>5000</v>
      </c>
      <c r="L42" s="26"/>
    </row>
    <row r="43" spans="1:12" x14ac:dyDescent="0.2">
      <c r="A43" s="2"/>
      <c r="B43" s="2"/>
      <c r="C43" s="2"/>
      <c r="D43" s="2"/>
      <c r="E43" s="21"/>
      <c r="F43" s="2"/>
      <c r="G43" s="10"/>
      <c r="H43">
        <v>286</v>
      </c>
      <c r="I43" s="48"/>
      <c r="K43" s="1">
        <v>1500</v>
      </c>
      <c r="L43" s="26"/>
    </row>
    <row r="44" spans="1:12" x14ac:dyDescent="0.2">
      <c r="A44" s="2"/>
      <c r="B44" s="2"/>
      <c r="C44" s="2"/>
      <c r="D44" s="2"/>
      <c r="E44" s="21"/>
      <c r="F44" s="2"/>
      <c r="G44" s="10"/>
      <c r="H44">
        <v>287</v>
      </c>
      <c r="I44" s="48"/>
      <c r="K44" s="1">
        <v>1500</v>
      </c>
      <c r="L44" s="26"/>
    </row>
    <row r="45" spans="1:12" x14ac:dyDescent="0.2">
      <c r="A45" s="2"/>
      <c r="B45" s="2"/>
      <c r="C45" s="2"/>
      <c r="D45" s="2"/>
      <c r="E45" s="21"/>
      <c r="F45" s="2"/>
      <c r="G45" s="10"/>
      <c r="H45">
        <v>288</v>
      </c>
      <c r="I45" s="48"/>
      <c r="K45" s="1">
        <v>1500</v>
      </c>
      <c r="L45" s="26"/>
    </row>
    <row r="46" spans="1:12" x14ac:dyDescent="0.2">
      <c r="A46" s="2"/>
      <c r="B46" s="2"/>
      <c r="C46" s="2"/>
      <c r="D46" s="2"/>
      <c r="E46" s="21"/>
      <c r="F46" s="2"/>
      <c r="G46" s="10"/>
      <c r="H46">
        <v>289</v>
      </c>
      <c r="I46" s="48"/>
      <c r="K46" s="1">
        <v>1000</v>
      </c>
      <c r="L46" s="26"/>
    </row>
    <row r="47" spans="1:12" x14ac:dyDescent="0.2">
      <c r="A47" s="2"/>
      <c r="B47" s="2"/>
      <c r="C47" s="2"/>
      <c r="D47" s="2"/>
      <c r="E47" s="21"/>
      <c r="F47" s="2"/>
      <c r="G47" s="10"/>
      <c r="H47">
        <v>294</v>
      </c>
      <c r="I47" s="48"/>
      <c r="K47" s="1">
        <v>1500</v>
      </c>
      <c r="L47" s="26"/>
    </row>
    <row r="48" spans="1:12" x14ac:dyDescent="0.2">
      <c r="A48" s="2"/>
      <c r="B48" s="2"/>
      <c r="C48" s="2"/>
      <c r="D48" s="2"/>
      <c r="E48" s="21"/>
      <c r="F48" s="2"/>
      <c r="G48" s="10"/>
      <c r="H48">
        <v>295</v>
      </c>
      <c r="I48" s="48"/>
      <c r="K48" s="1">
        <v>1000</v>
      </c>
      <c r="L48" s="26"/>
    </row>
    <row r="49" spans="1:15" x14ac:dyDescent="0.2">
      <c r="A49" s="2"/>
      <c r="B49" s="2"/>
      <c r="C49" s="2"/>
      <c r="D49" s="2"/>
      <c r="E49" s="21"/>
      <c r="F49" s="2"/>
      <c r="G49" s="10"/>
      <c r="H49">
        <v>297</v>
      </c>
      <c r="I49" s="48"/>
      <c r="K49" s="1">
        <v>1000</v>
      </c>
      <c r="L49" s="26"/>
    </row>
    <row r="50" spans="1:15" x14ac:dyDescent="0.2">
      <c r="A50" s="2"/>
      <c r="B50" s="2"/>
      <c r="C50" s="2"/>
      <c r="D50" s="2"/>
      <c r="E50" s="21"/>
      <c r="F50" s="2"/>
      <c r="G50" s="10"/>
      <c r="J50" s="1"/>
      <c r="K50" s="1"/>
      <c r="L50" s="26"/>
    </row>
    <row r="51" spans="1:15" x14ac:dyDescent="0.2">
      <c r="A51" s="2"/>
      <c r="B51" s="2"/>
      <c r="C51" s="2"/>
      <c r="D51" s="2"/>
      <c r="E51" s="21"/>
      <c r="F51" s="2"/>
      <c r="G51" s="10"/>
      <c r="K51" s="1"/>
      <c r="L51" s="26"/>
    </row>
    <row r="52" spans="1:15" x14ac:dyDescent="0.2">
      <c r="A52" s="2"/>
      <c r="B52" s="2"/>
      <c r="C52" s="2"/>
      <c r="D52" s="2"/>
      <c r="E52" s="21"/>
      <c r="F52" s="2"/>
      <c r="G52" s="10"/>
      <c r="K52" s="1"/>
      <c r="L52" s="26"/>
    </row>
    <row r="53" spans="1:15" x14ac:dyDescent="0.2">
      <c r="A53" s="2"/>
      <c r="B53" s="2"/>
      <c r="C53" s="2"/>
      <c r="D53" s="2"/>
      <c r="E53" s="21"/>
      <c r="F53" s="2"/>
      <c r="G53" s="10"/>
      <c r="K53" s="1"/>
      <c r="L53" s="26"/>
    </row>
    <row r="54" spans="1:15" x14ac:dyDescent="0.2">
      <c r="A54" s="2"/>
      <c r="B54" s="2"/>
      <c r="C54" s="2"/>
      <c r="D54" s="2"/>
      <c r="E54" s="21"/>
      <c r="F54" s="2"/>
      <c r="G54" s="10"/>
      <c r="K54" s="1"/>
      <c r="L54" s="26"/>
    </row>
    <row r="55" spans="1:15" x14ac:dyDescent="0.2">
      <c r="A55" s="2"/>
      <c r="B55" s="2"/>
      <c r="C55" s="2"/>
      <c r="D55" s="2"/>
      <c r="E55" s="21"/>
      <c r="F55" s="2"/>
      <c r="G55" s="10"/>
      <c r="K55" s="1"/>
      <c r="L55" s="26"/>
    </row>
    <row r="56" spans="1:15" x14ac:dyDescent="0.2">
      <c r="A56" s="2"/>
      <c r="B56" s="2"/>
      <c r="C56" s="2"/>
      <c r="D56" s="2"/>
      <c r="E56" s="21"/>
      <c r="F56" s="2"/>
      <c r="G56" s="10"/>
      <c r="K56" s="1"/>
      <c r="L56" s="26"/>
    </row>
    <row r="57" spans="1:15" x14ac:dyDescent="0.2">
      <c r="A57" s="2"/>
      <c r="B57" s="2"/>
      <c r="C57" s="2"/>
      <c r="D57" s="2"/>
      <c r="E57" s="21"/>
      <c r="F57" s="2"/>
      <c r="G57" s="10"/>
      <c r="K57" s="1"/>
      <c r="L57" s="26"/>
    </row>
    <row r="58" spans="1:15" ht="13.5" thickBot="1" x14ac:dyDescent="0.25">
      <c r="A58" s="2"/>
      <c r="B58" s="2"/>
      <c r="C58" s="2"/>
      <c r="D58" s="2"/>
      <c r="E58" s="3"/>
      <c r="F58" s="2"/>
      <c r="G58" s="2"/>
      <c r="H58" s="2"/>
      <c r="I58" s="2"/>
      <c r="J58" s="3"/>
    </row>
    <row r="59" spans="1:15" ht="13.5" thickTop="1" x14ac:dyDescent="0.2">
      <c r="A59" s="5"/>
      <c r="B59" s="5"/>
      <c r="C59" s="5"/>
      <c r="D59" s="5"/>
      <c r="E59" s="6"/>
      <c r="F59" s="5"/>
      <c r="G59" s="5"/>
      <c r="H59" s="5"/>
      <c r="I59" s="5"/>
      <c r="J59" s="6"/>
      <c r="L59" s="20"/>
    </row>
    <row r="60" spans="1:15" x14ac:dyDescent="0.2">
      <c r="A60" s="72" t="s">
        <v>22</v>
      </c>
      <c r="B60" s="72"/>
      <c r="C60" s="72"/>
      <c r="D60" s="17"/>
      <c r="E60" s="18">
        <f>SUM(E14+E16-E22)</f>
        <v>31434.65</v>
      </c>
      <c r="F60" s="2"/>
      <c r="G60" s="2"/>
      <c r="H60" s="2"/>
      <c r="I60" s="30"/>
      <c r="J60" s="18">
        <f>J14+J16-J22-J26</f>
        <v>31434.65</v>
      </c>
      <c r="K60" s="20">
        <f>SUM(K28:K57)</f>
        <v>39800</v>
      </c>
      <c r="L60" s="20"/>
    </row>
    <row r="61" spans="1:15" ht="13.5" thickBot="1" x14ac:dyDescent="0.25">
      <c r="A61" s="31"/>
      <c r="B61" s="31"/>
      <c r="C61" s="31"/>
      <c r="D61" s="31"/>
      <c r="E61" s="14"/>
      <c r="F61" s="31"/>
      <c r="G61" s="31"/>
      <c r="H61" s="31"/>
      <c r="I61" s="31"/>
      <c r="J61" s="14"/>
      <c r="L61" s="20"/>
    </row>
    <row r="62" spans="1:15" ht="13.5" thickTop="1" x14ac:dyDescent="0.2">
      <c r="A62" s="32"/>
      <c r="B62" s="32"/>
      <c r="C62" s="32"/>
      <c r="D62" s="32"/>
      <c r="F62" s="32"/>
      <c r="G62" s="32"/>
      <c r="H62" s="32"/>
      <c r="I62" s="32"/>
      <c r="J62" s="33">
        <f>+J60-E60</f>
        <v>0</v>
      </c>
    </row>
    <row r="63" spans="1:15" x14ac:dyDescent="0.2">
      <c r="A63" s="32"/>
      <c r="B63" s="32"/>
      <c r="C63" s="32"/>
      <c r="D63" s="32"/>
      <c r="F63" s="32"/>
      <c r="G63" s="32"/>
      <c r="H63" s="32"/>
      <c r="I63" s="32"/>
    </row>
    <row r="64" spans="1:15" x14ac:dyDescent="0.2">
      <c r="A64" s="70" t="s">
        <v>23</v>
      </c>
      <c r="B64" s="70"/>
      <c r="C64" s="70"/>
      <c r="D64" s="34"/>
      <c r="E64" s="70" t="s">
        <v>42</v>
      </c>
      <c r="F64" s="70"/>
      <c r="G64" s="70"/>
      <c r="H64" s="35"/>
      <c r="I64" s="70" t="s">
        <v>43</v>
      </c>
      <c r="J64" s="70"/>
      <c r="K64" s="2"/>
      <c r="L64" s="2"/>
      <c r="M64" s="36"/>
      <c r="N64" s="2"/>
      <c r="O64" s="2"/>
    </row>
    <row r="65" spans="1:15" x14ac:dyDescent="0.2">
      <c r="A65" s="71" t="s">
        <v>24</v>
      </c>
      <c r="B65" s="71"/>
      <c r="C65" s="71"/>
      <c r="D65" s="44"/>
      <c r="E65" s="71" t="s">
        <v>25</v>
      </c>
      <c r="F65" s="71"/>
      <c r="G65" s="71"/>
      <c r="H65" s="35"/>
      <c r="I65" s="71" t="s">
        <v>44</v>
      </c>
      <c r="J65" s="71"/>
      <c r="K65" s="2"/>
      <c r="L65" s="2"/>
      <c r="M65" s="36"/>
      <c r="N65" s="2"/>
      <c r="O65" s="2"/>
    </row>
    <row r="67" spans="1:15" x14ac:dyDescent="0.2">
      <c r="J67" s="33"/>
    </row>
    <row r="68" spans="1:15" ht="12.75" customHeight="1" x14ac:dyDescent="0.2"/>
    <row r="69" spans="1:15" ht="12.75" customHeight="1" x14ac:dyDescent="0.2">
      <c r="J69" s="33"/>
    </row>
    <row r="70" spans="1:15" x14ac:dyDescent="0.2">
      <c r="J70" s="33"/>
    </row>
  </sheetData>
  <autoFilter ref="H26:J57"/>
  <mergeCells count="19">
    <mergeCell ref="A60:C60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4:C64"/>
    <mergeCell ref="E64:G64"/>
    <mergeCell ref="I64:J64"/>
    <mergeCell ref="A65:C65"/>
    <mergeCell ref="E65:G65"/>
    <mergeCell ref="I65:J65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tabSelected="1" zoomScaleNormal="100" workbookViewId="0">
      <selection activeCell="J14" sqref="J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73" t="str">
        <f>+May!A2:J2</f>
        <v>MUNICIPIO DE XALTOCAN, TLAXCALA</v>
      </c>
      <c r="B2" s="73"/>
      <c r="C2" s="73"/>
      <c r="D2" s="73"/>
      <c r="E2" s="73"/>
      <c r="F2" s="73"/>
      <c r="G2" s="73"/>
      <c r="H2" s="73"/>
      <c r="I2" s="73"/>
      <c r="J2" s="73"/>
    </row>
    <row r="3" spans="1:12" ht="14.25" x14ac:dyDescent="0.2">
      <c r="A3" s="73" t="str">
        <f>+May!A3:J3</f>
        <v>RFC: MXT850101V45</v>
      </c>
      <c r="B3" s="73"/>
      <c r="C3" s="73"/>
      <c r="D3" s="73"/>
      <c r="E3" s="73"/>
      <c r="F3" s="73"/>
      <c r="G3" s="73"/>
      <c r="H3" s="73"/>
      <c r="I3" s="73"/>
      <c r="J3" s="73"/>
    </row>
    <row r="4" spans="1:12" ht="12.75" customHeight="1" x14ac:dyDescent="0.2">
      <c r="A4" s="73" t="str">
        <f>+May!A4:J4</f>
        <v>ADMINISTRACION 2024-2027</v>
      </c>
      <c r="B4" s="73"/>
      <c r="C4" s="73"/>
      <c r="D4" s="73"/>
      <c r="E4" s="73"/>
      <c r="F4" s="73"/>
      <c r="G4" s="73"/>
      <c r="H4" s="73"/>
      <c r="I4" s="73"/>
      <c r="J4" s="73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77" t="s">
        <v>28</v>
      </c>
      <c r="B6" s="77"/>
      <c r="C6" s="77"/>
      <c r="D6" s="77"/>
      <c r="E6" s="77"/>
      <c r="F6" s="77"/>
      <c r="G6" s="38" t="s">
        <v>34</v>
      </c>
      <c r="H6" s="38" t="s">
        <v>26</v>
      </c>
      <c r="I6" s="78">
        <f>+May!I6:J6</f>
        <v>2026</v>
      </c>
      <c r="J6" s="78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+May!B9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+May!B10</f>
        <v>INGRESOS PROPIOS</v>
      </c>
      <c r="C10" s="9"/>
      <c r="D10" s="9"/>
      <c r="E10" s="7"/>
      <c r="F10" s="7"/>
      <c r="G10" s="7" t="s">
        <v>6</v>
      </c>
      <c r="H10" s="8"/>
      <c r="I10" s="8">
        <f>+May!I10</f>
        <v>2026</v>
      </c>
      <c r="J10" s="3"/>
    </row>
    <row r="11" spans="1:12" x14ac:dyDescent="0.2">
      <c r="A11" s="7" t="s">
        <v>7</v>
      </c>
      <c r="B11" s="8">
        <f>+May!B11</f>
        <v>1.01</v>
      </c>
      <c r="C11" s="9"/>
      <c r="D11" s="9"/>
      <c r="E11" s="7"/>
      <c r="F11" s="7"/>
      <c r="G11" s="7" t="s">
        <v>9</v>
      </c>
      <c r="H11" s="7"/>
      <c r="I11" s="8" t="str">
        <f>+May!I11</f>
        <v>0126309577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32372.97</v>
      </c>
      <c r="F14" s="2"/>
      <c r="G14" s="16" t="s">
        <v>11</v>
      </c>
      <c r="H14" s="16"/>
      <c r="I14" s="19"/>
      <c r="J14" s="1">
        <v>32372.97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74" t="s">
        <v>13</v>
      </c>
      <c r="B17" s="74"/>
      <c r="C17" s="2"/>
      <c r="D17" s="2"/>
      <c r="E17" s="21"/>
      <c r="F17" s="2"/>
      <c r="G17" s="74" t="s">
        <v>14</v>
      </c>
      <c r="H17" s="74"/>
      <c r="I17" s="74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74" t="s">
        <v>15</v>
      </c>
      <c r="H18" s="74"/>
      <c r="I18" s="74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74" t="s">
        <v>17</v>
      </c>
      <c r="B23" s="74"/>
      <c r="C23" s="2"/>
      <c r="D23" s="2"/>
      <c r="E23" s="18"/>
      <c r="F23" s="2"/>
      <c r="G23" s="75" t="s">
        <v>18</v>
      </c>
      <c r="H23" s="75"/>
      <c r="I23" s="75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75" t="s">
        <v>20</v>
      </c>
      <c r="H24" s="75"/>
      <c r="I24" s="75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76" t="s">
        <v>21</v>
      </c>
      <c r="H27" s="76"/>
      <c r="I27" s="76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72" t="s">
        <v>22</v>
      </c>
      <c r="B63" s="72"/>
      <c r="C63" s="72"/>
      <c r="D63" s="17"/>
      <c r="E63" s="18">
        <f>SUM(E14+E16-E22)</f>
        <v>32372.97</v>
      </c>
      <c r="F63" s="2"/>
      <c r="G63" s="2"/>
      <c r="H63" s="2"/>
      <c r="I63" s="30"/>
      <c r="J63" s="18">
        <f>J14+J16-J22-J26</f>
        <v>32372.97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70" t="s">
        <v>23</v>
      </c>
      <c r="B67" s="70"/>
      <c r="C67" s="70"/>
      <c r="D67" s="34"/>
      <c r="E67" s="70" t="s">
        <v>42</v>
      </c>
      <c r="F67" s="70"/>
      <c r="G67" s="70"/>
      <c r="H67" s="35"/>
      <c r="I67" s="70" t="s">
        <v>43</v>
      </c>
      <c r="J67" s="70"/>
      <c r="K67" s="2"/>
      <c r="L67" s="2"/>
      <c r="M67" s="36"/>
      <c r="N67" s="2"/>
      <c r="O67" s="2"/>
    </row>
    <row r="68" spans="1:15" x14ac:dyDescent="0.2">
      <c r="A68" s="71" t="s">
        <v>24</v>
      </c>
      <c r="B68" s="71"/>
      <c r="C68" s="71"/>
      <c r="D68" s="44"/>
      <c r="E68" s="71" t="s">
        <v>25</v>
      </c>
      <c r="F68" s="71"/>
      <c r="G68" s="71"/>
      <c r="H68" s="35"/>
      <c r="I68" s="71" t="s">
        <v>44</v>
      </c>
      <c r="J68" s="7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73"/>
  <sheetViews>
    <sheetView topLeftCell="A9" zoomScaleNormal="100" workbookViewId="0">
      <selection activeCell="J14" sqref="J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28.85546875" bestFit="1" customWidth="1"/>
    <col min="8" max="8" width="5.42578125" customWidth="1"/>
    <col min="9" max="9" width="21.42578125" customWidth="1"/>
    <col min="10" max="10" width="17.5703125" style="15" customWidth="1"/>
    <col min="12" max="12" width="11.7109375" bestFit="1" customWidth="1"/>
  </cols>
  <sheetData>
    <row r="2" spans="1:10" ht="14.25" x14ac:dyDescent="0.2">
      <c r="A2" s="73" t="str">
        <f>+Jun!A2:J2</f>
        <v>MUNICIPIO DE XALTOCAN, TLAXCALA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14.25" x14ac:dyDescent="0.2">
      <c r="A3" s="73" t="str">
        <f>+Jun!A3:J3</f>
        <v>RFC: MXT850101V45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ht="12.75" customHeight="1" x14ac:dyDescent="0.2">
      <c r="A4" s="73" t="str">
        <f>+Jun!A4:J4</f>
        <v>ADMINISTRACION 2024-2027</v>
      </c>
      <c r="B4" s="73"/>
      <c r="C4" s="73"/>
      <c r="D4" s="73"/>
      <c r="E4" s="73"/>
      <c r="F4" s="73"/>
      <c r="G4" s="73"/>
      <c r="H4" s="73"/>
      <c r="I4" s="73"/>
      <c r="J4" s="73"/>
    </row>
    <row r="5" spans="1:10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0" ht="12.75" customHeight="1" x14ac:dyDescent="0.2">
      <c r="A6" s="77" t="s">
        <v>28</v>
      </c>
      <c r="B6" s="77"/>
      <c r="C6" s="77"/>
      <c r="D6" s="77"/>
      <c r="E6" s="77"/>
      <c r="F6" s="77"/>
      <c r="G6" s="38" t="s">
        <v>33</v>
      </c>
      <c r="H6" s="38" t="s">
        <v>26</v>
      </c>
      <c r="I6" s="78">
        <f>+Jun!I6:J6</f>
        <v>2026</v>
      </c>
      <c r="J6" s="78"/>
    </row>
    <row r="7" spans="1:10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0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0" x14ac:dyDescent="0.2">
      <c r="A9" s="7" t="s">
        <v>2</v>
      </c>
      <c r="B9" s="8" t="str">
        <f>+Jun!B9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0" x14ac:dyDescent="0.2">
      <c r="A10" s="7" t="s">
        <v>5</v>
      </c>
      <c r="B10" s="8" t="str">
        <f>+Jun!B10</f>
        <v>INGRESOS PROPIOS</v>
      </c>
      <c r="C10" s="9"/>
      <c r="D10" s="9"/>
      <c r="E10" s="7"/>
      <c r="F10" s="7"/>
      <c r="G10" s="7" t="s">
        <v>6</v>
      </c>
      <c r="H10" s="8"/>
      <c r="I10" s="8">
        <f>+Jun!I10</f>
        <v>2026</v>
      </c>
      <c r="J10" s="3"/>
    </row>
    <row r="11" spans="1:10" x14ac:dyDescent="0.2">
      <c r="A11" s="7" t="s">
        <v>7</v>
      </c>
      <c r="B11" s="8">
        <f>+Jun!B11</f>
        <v>1.01</v>
      </c>
      <c r="C11" s="9"/>
      <c r="D11" s="9"/>
      <c r="E11" s="7"/>
      <c r="F11" s="7"/>
      <c r="G11" s="7" t="s">
        <v>9</v>
      </c>
      <c r="H11" s="7"/>
      <c r="I11" s="8" t="str">
        <f>+Jun!I11</f>
        <v>0126309577</v>
      </c>
      <c r="J11" s="3"/>
    </row>
    <row r="12" spans="1:10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0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0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</row>
    <row r="15" spans="1:10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0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0" ht="21.75" customHeight="1" x14ac:dyDescent="0.2">
      <c r="A17" s="74" t="s">
        <v>13</v>
      </c>
      <c r="B17" s="74"/>
      <c r="C17" s="2"/>
      <c r="D17" s="2"/>
      <c r="E17" s="21"/>
      <c r="F17" s="2"/>
      <c r="G17" s="74" t="s">
        <v>14</v>
      </c>
      <c r="H17" s="74"/>
      <c r="I17" s="74"/>
      <c r="J17" s="18">
        <v>0</v>
      </c>
    </row>
    <row r="18" spans="1:10" ht="19.5" customHeight="1" x14ac:dyDescent="0.2">
      <c r="A18" s="2"/>
      <c r="B18" s="2"/>
      <c r="C18" s="2"/>
      <c r="D18" s="2"/>
      <c r="F18" s="2"/>
      <c r="G18" s="74"/>
      <c r="H18" s="74"/>
      <c r="I18" s="74"/>
      <c r="J18" s="21">
        <v>0</v>
      </c>
    </row>
    <row r="19" spans="1:10" ht="25.5" customHeight="1" x14ac:dyDescent="0.2">
      <c r="A19" s="2"/>
      <c r="B19" s="2"/>
      <c r="C19" s="2"/>
      <c r="D19" s="2"/>
      <c r="E19" s="21"/>
      <c r="F19" s="2"/>
      <c r="J19" s="21"/>
    </row>
    <row r="20" spans="1:10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0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0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0" ht="19.5" customHeight="1" x14ac:dyDescent="0.2">
      <c r="A23" s="74" t="s">
        <v>17</v>
      </c>
      <c r="B23" s="74"/>
      <c r="C23" s="2"/>
      <c r="D23" s="2"/>
      <c r="E23" s="18"/>
      <c r="F23" s="2"/>
      <c r="G23" s="75" t="s">
        <v>18</v>
      </c>
      <c r="H23" s="75"/>
      <c r="I23" s="75"/>
      <c r="J23" s="18"/>
    </row>
    <row r="24" spans="1:10" x14ac:dyDescent="0.2">
      <c r="A24" s="25" t="s">
        <v>19</v>
      </c>
      <c r="B24" s="25"/>
      <c r="C24" s="2"/>
      <c r="D24" s="2"/>
      <c r="E24" s="21"/>
      <c r="F24" s="2"/>
      <c r="G24" s="75" t="s">
        <v>20</v>
      </c>
      <c r="H24" s="75"/>
      <c r="I24" s="75"/>
      <c r="J24" s="18"/>
    </row>
    <row r="25" spans="1:10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0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0" x14ac:dyDescent="0.2">
      <c r="A27" s="2"/>
      <c r="B27" s="2"/>
      <c r="C27" s="2"/>
      <c r="D27" s="2"/>
      <c r="E27" s="21"/>
      <c r="F27" s="2"/>
      <c r="G27" s="76" t="s">
        <v>21</v>
      </c>
      <c r="H27" s="76"/>
      <c r="I27" s="76"/>
      <c r="J27" s="18"/>
    </row>
    <row r="28" spans="1:10" x14ac:dyDescent="0.2">
      <c r="A28" s="2"/>
      <c r="B28" s="2"/>
      <c r="C28" s="2"/>
      <c r="D28" s="2"/>
      <c r="E28" s="21"/>
      <c r="F28" s="2"/>
      <c r="G28" s="2"/>
      <c r="J28"/>
    </row>
    <row r="29" spans="1:10" x14ac:dyDescent="0.2">
      <c r="A29" s="2"/>
      <c r="B29" s="2"/>
      <c r="C29" s="2"/>
      <c r="D29" s="2"/>
      <c r="E29" s="21"/>
      <c r="F29" s="2"/>
      <c r="G29" s="10"/>
      <c r="J29"/>
    </row>
    <row r="30" spans="1:10" x14ac:dyDescent="0.2">
      <c r="A30" s="2"/>
      <c r="B30" s="2"/>
      <c r="C30" s="2"/>
      <c r="D30" s="2"/>
      <c r="E30" s="21"/>
      <c r="F30" s="2"/>
      <c r="G30" s="10"/>
      <c r="J30"/>
    </row>
    <row r="31" spans="1:10" x14ac:dyDescent="0.2">
      <c r="A31" s="2"/>
      <c r="B31" s="2"/>
      <c r="C31" s="2"/>
      <c r="D31" s="2"/>
      <c r="E31" s="21"/>
      <c r="F31" s="2"/>
      <c r="G31" s="10"/>
      <c r="J31"/>
    </row>
    <row r="32" spans="1:10" x14ac:dyDescent="0.2">
      <c r="A32" s="2"/>
      <c r="B32" s="2"/>
      <c r="C32" s="2"/>
      <c r="D32" s="2"/>
      <c r="E32" s="21"/>
      <c r="F32" s="2"/>
      <c r="G32" s="10"/>
      <c r="J32"/>
    </row>
    <row r="33" spans="1:10" x14ac:dyDescent="0.2">
      <c r="A33" s="2"/>
      <c r="B33" s="2"/>
      <c r="C33" s="2"/>
      <c r="D33" s="2"/>
      <c r="E33" s="21"/>
      <c r="F33" s="2"/>
      <c r="G33" s="10"/>
      <c r="J33"/>
    </row>
    <row r="34" spans="1:10" x14ac:dyDescent="0.2">
      <c r="A34" s="2"/>
      <c r="B34" s="2"/>
      <c r="C34" s="2"/>
      <c r="D34" s="2"/>
      <c r="E34" s="21"/>
      <c r="F34" s="2"/>
      <c r="G34" s="10"/>
      <c r="J34"/>
    </row>
    <row r="35" spans="1:10" x14ac:dyDescent="0.2">
      <c r="A35" s="2"/>
      <c r="B35" s="2"/>
      <c r="C35" s="2"/>
      <c r="D35" s="2"/>
      <c r="E35" s="21"/>
      <c r="F35" s="2"/>
      <c r="G35" s="10"/>
      <c r="J35"/>
    </row>
    <row r="36" spans="1:10" x14ac:dyDescent="0.2">
      <c r="A36" s="2"/>
      <c r="B36" s="2"/>
      <c r="C36" s="2"/>
      <c r="D36" s="2"/>
      <c r="E36" s="21"/>
      <c r="F36" s="2"/>
      <c r="G36" s="10"/>
      <c r="J36"/>
    </row>
    <row r="37" spans="1:10" x14ac:dyDescent="0.2">
      <c r="A37" s="2"/>
      <c r="B37" s="2"/>
      <c r="C37" s="2"/>
      <c r="D37" s="2"/>
      <c r="E37" s="21"/>
      <c r="F37" s="2"/>
      <c r="G37" s="10"/>
      <c r="J37"/>
    </row>
    <row r="38" spans="1:10" x14ac:dyDescent="0.2">
      <c r="A38" s="2"/>
      <c r="B38" s="2"/>
      <c r="C38" s="2"/>
      <c r="D38" s="2"/>
      <c r="E38" s="21"/>
      <c r="F38" s="2"/>
      <c r="G38" s="10"/>
      <c r="J38"/>
    </row>
    <row r="39" spans="1:10" x14ac:dyDescent="0.2">
      <c r="A39" s="2"/>
      <c r="B39" s="2"/>
      <c r="C39" s="2"/>
      <c r="D39" s="2"/>
      <c r="E39" s="21"/>
      <c r="F39" s="2"/>
      <c r="G39" s="10"/>
      <c r="J39"/>
    </row>
    <row r="40" spans="1:10" x14ac:dyDescent="0.2">
      <c r="A40" s="2"/>
      <c r="B40" s="2"/>
      <c r="C40" s="2"/>
      <c r="D40" s="2"/>
      <c r="E40" s="21"/>
      <c r="F40" s="2"/>
      <c r="G40" s="10"/>
      <c r="J40"/>
    </row>
    <row r="41" spans="1:10" x14ac:dyDescent="0.2">
      <c r="A41" s="2"/>
      <c r="B41" s="2"/>
      <c r="C41" s="2"/>
      <c r="D41" s="2"/>
      <c r="E41" s="21"/>
      <c r="F41" s="2"/>
      <c r="G41" s="10"/>
      <c r="J41"/>
    </row>
    <row r="42" spans="1:10" x14ac:dyDescent="0.2">
      <c r="A42" s="2"/>
      <c r="B42" s="2"/>
      <c r="C42" s="2"/>
      <c r="D42" s="2"/>
      <c r="E42" s="21"/>
      <c r="F42" s="2"/>
      <c r="G42" s="25"/>
      <c r="J42"/>
    </row>
    <row r="43" spans="1:10" x14ac:dyDescent="0.2">
      <c r="A43" s="2"/>
      <c r="B43" s="2"/>
      <c r="C43" s="2"/>
      <c r="D43" s="2"/>
      <c r="E43" s="21"/>
      <c r="F43" s="2"/>
      <c r="G43" s="25"/>
      <c r="J43"/>
    </row>
    <row r="44" spans="1:10" x14ac:dyDescent="0.2">
      <c r="A44" s="2"/>
      <c r="B44" s="2"/>
      <c r="C44" s="2"/>
      <c r="D44" s="2"/>
      <c r="E44" s="21"/>
      <c r="F44" s="2"/>
      <c r="G44" s="25"/>
      <c r="J44"/>
    </row>
    <row r="45" spans="1:10" x14ac:dyDescent="0.2">
      <c r="A45" s="2"/>
      <c r="B45" s="2"/>
      <c r="C45" s="2"/>
      <c r="D45" s="2"/>
      <c r="E45" s="21"/>
      <c r="F45" s="2"/>
      <c r="G45" s="25"/>
      <c r="J45"/>
    </row>
    <row r="46" spans="1:10" x14ac:dyDescent="0.2">
      <c r="A46" s="2"/>
      <c r="B46" s="2"/>
      <c r="C46" s="2"/>
      <c r="D46" s="2"/>
      <c r="E46" s="21"/>
      <c r="F46" s="2"/>
      <c r="G46" s="25"/>
      <c r="J46" s="1"/>
    </row>
    <row r="47" spans="1:10" x14ac:dyDescent="0.2">
      <c r="A47" s="2"/>
      <c r="B47" s="2"/>
      <c r="C47" s="2"/>
      <c r="D47" s="2"/>
      <c r="E47" s="21"/>
      <c r="F47" s="2"/>
      <c r="G47" s="25"/>
    </row>
    <row r="48" spans="1:10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0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0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0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0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0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0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0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0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0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0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0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0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0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0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</row>
    <row r="63" spans="1:10" x14ac:dyDescent="0.2">
      <c r="A63" s="72" t="s">
        <v>22</v>
      </c>
      <c r="B63" s="72"/>
      <c r="C63" s="72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</row>
    <row r="64" spans="1:10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</row>
    <row r="65" spans="1:10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0" x14ac:dyDescent="0.2">
      <c r="A66" s="32"/>
      <c r="B66" s="32"/>
      <c r="C66" s="32"/>
      <c r="D66" s="32"/>
      <c r="F66" s="32"/>
      <c r="G66" s="32"/>
      <c r="H66" s="32"/>
      <c r="I66" s="32"/>
    </row>
    <row r="67" spans="1:10" x14ac:dyDescent="0.2">
      <c r="A67" s="70" t="s">
        <v>23</v>
      </c>
      <c r="B67" s="70"/>
      <c r="C67" s="70"/>
      <c r="D67" s="34"/>
      <c r="E67" s="70" t="s">
        <v>42</v>
      </c>
      <c r="F67" s="70"/>
      <c r="G67" s="70"/>
      <c r="H67" s="35"/>
      <c r="I67" s="70" t="s">
        <v>43</v>
      </c>
      <c r="J67" s="70"/>
    </row>
    <row r="68" spans="1:10" x14ac:dyDescent="0.2">
      <c r="A68" s="71" t="s">
        <v>24</v>
      </c>
      <c r="B68" s="71"/>
      <c r="C68" s="71"/>
      <c r="D68" s="44"/>
      <c r="E68" s="71" t="s">
        <v>25</v>
      </c>
      <c r="F68" s="71"/>
      <c r="G68" s="71"/>
      <c r="H68" s="35"/>
      <c r="I68" s="71" t="s">
        <v>44</v>
      </c>
      <c r="J68" s="71"/>
    </row>
    <row r="70" spans="1:10" x14ac:dyDescent="0.2">
      <c r="J70" s="33"/>
    </row>
    <row r="71" spans="1:10" ht="12.75" customHeight="1" x14ac:dyDescent="0.2"/>
    <row r="72" spans="1:10" ht="12.75" customHeight="1" x14ac:dyDescent="0.2">
      <c r="J72" s="33"/>
    </row>
    <row r="73" spans="1:10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6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82"/>
  <sheetViews>
    <sheetView topLeftCell="A3" zoomScaleNormal="100" workbookViewId="0">
      <selection activeCell="A55" sqref="A55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41.28515625" bestFit="1" customWidth="1"/>
    <col min="10" max="10" width="17.5703125" style="15" customWidth="1"/>
    <col min="12" max="12" width="11.7109375" bestFit="1" customWidth="1"/>
  </cols>
  <sheetData>
    <row r="2" spans="1:10" ht="14.25" customHeight="1" x14ac:dyDescent="0.2">
      <c r="A2" s="73" t="str">
        <f>+Jul!A2:J2</f>
        <v>MUNICIPIO DE XALTOCAN, TLAXCALA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14.25" customHeight="1" x14ac:dyDescent="0.2">
      <c r="A3" s="73" t="str">
        <f>+Jul!A3:J3</f>
        <v>RFC: MXT850101V45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ht="12.75" customHeight="1" x14ac:dyDescent="0.2">
      <c r="A4" s="73" t="str">
        <f>+Jul!A4:J4</f>
        <v>ADMINISTRACION 2024-2027</v>
      </c>
      <c r="B4" s="73"/>
      <c r="C4" s="73"/>
      <c r="D4" s="73"/>
      <c r="E4" s="73"/>
      <c r="F4" s="73"/>
      <c r="G4" s="73"/>
      <c r="H4" s="73"/>
      <c r="I4" s="73"/>
      <c r="J4" s="73"/>
    </row>
    <row r="5" spans="1:10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0" ht="12.75" customHeight="1" x14ac:dyDescent="0.2">
      <c r="A6" s="77" t="s">
        <v>28</v>
      </c>
      <c r="B6" s="77"/>
      <c r="C6" s="77"/>
      <c r="D6" s="77"/>
      <c r="E6" s="77"/>
      <c r="F6" s="77"/>
      <c r="G6" s="38" t="s">
        <v>32</v>
      </c>
      <c r="H6" s="38" t="s">
        <v>26</v>
      </c>
      <c r="I6" s="78">
        <f>+Jul!I6:J6</f>
        <v>2026</v>
      </c>
      <c r="J6" s="78"/>
    </row>
    <row r="7" spans="1:10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0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0" ht="12.75" customHeight="1" x14ac:dyDescent="0.2">
      <c r="A9" s="7" t="s">
        <v>2</v>
      </c>
      <c r="B9" s="8" t="str">
        <f>+Feb!B9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0" ht="12.75" customHeight="1" x14ac:dyDescent="0.2">
      <c r="A10" s="7" t="s">
        <v>5</v>
      </c>
      <c r="B10" s="8" t="str">
        <f>+Feb!B10</f>
        <v>INGRESOS PROPIOS</v>
      </c>
      <c r="C10" s="9"/>
      <c r="D10" s="9"/>
      <c r="E10" s="7"/>
      <c r="F10" s="7"/>
      <c r="G10" s="7" t="s">
        <v>6</v>
      </c>
      <c r="H10" s="8"/>
      <c r="I10" s="8">
        <f>+Feb!I10</f>
        <v>2026</v>
      </c>
      <c r="J10" s="3"/>
    </row>
    <row r="11" spans="1:10" ht="12.75" customHeight="1" x14ac:dyDescent="0.2">
      <c r="A11" s="7" t="s">
        <v>7</v>
      </c>
      <c r="B11" s="8">
        <f>+Feb!B11</f>
        <v>1.01</v>
      </c>
      <c r="C11" s="9"/>
      <c r="D11" s="9"/>
      <c r="E11" s="7"/>
      <c r="F11" s="7"/>
      <c r="G11" s="7" t="s">
        <v>9</v>
      </c>
      <c r="H11" s="7"/>
      <c r="I11" s="8" t="str">
        <f>+Feb!I11</f>
        <v>0126309577</v>
      </c>
      <c r="J11" s="3"/>
    </row>
    <row r="12" spans="1:10" ht="13.5" customHeight="1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0" ht="13.5" customHeight="1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0" ht="12.75" customHeight="1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</row>
    <row r="15" spans="1:10" ht="12.75" customHeight="1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0" ht="12.75" customHeight="1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0" ht="21.75" customHeight="1" x14ac:dyDescent="0.2">
      <c r="A17" s="74" t="s">
        <v>13</v>
      </c>
      <c r="B17" s="74"/>
      <c r="C17" s="2"/>
      <c r="D17" s="2"/>
      <c r="E17" s="21"/>
      <c r="F17" s="2"/>
      <c r="G17" s="74" t="s">
        <v>14</v>
      </c>
      <c r="H17" s="74"/>
      <c r="I17" s="74"/>
      <c r="J17" s="18">
        <v>0</v>
      </c>
    </row>
    <row r="18" spans="1:10" ht="19.5" customHeight="1" x14ac:dyDescent="0.2">
      <c r="A18" s="2"/>
      <c r="B18" s="2"/>
      <c r="C18" s="2"/>
      <c r="D18" s="2"/>
      <c r="F18" s="2"/>
      <c r="G18" s="74" t="s">
        <v>15</v>
      </c>
      <c r="H18" s="74"/>
      <c r="I18" s="74"/>
      <c r="J18" s="21">
        <v>0</v>
      </c>
    </row>
    <row r="19" spans="1:10" ht="25.5" customHeight="1" x14ac:dyDescent="0.2">
      <c r="A19" s="2"/>
      <c r="B19" s="2"/>
      <c r="C19" s="2"/>
      <c r="D19" s="2"/>
      <c r="E19" s="21"/>
      <c r="F19" s="2"/>
      <c r="J19" s="21"/>
    </row>
    <row r="20" spans="1:10" ht="12.75" customHeight="1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0" ht="12.75" customHeight="1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0" ht="12.75" customHeight="1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0" ht="19.5" customHeight="1" x14ac:dyDescent="0.2">
      <c r="A23" s="74" t="s">
        <v>17</v>
      </c>
      <c r="B23" s="74"/>
      <c r="C23" s="2"/>
      <c r="D23" s="2"/>
      <c r="E23" s="18"/>
      <c r="F23" s="2"/>
      <c r="G23" s="75" t="s">
        <v>18</v>
      </c>
      <c r="H23" s="75"/>
      <c r="I23" s="75"/>
      <c r="J23" s="18"/>
    </row>
    <row r="24" spans="1:10" ht="12.75" customHeight="1" x14ac:dyDescent="0.2">
      <c r="A24" s="25" t="s">
        <v>19</v>
      </c>
      <c r="B24" s="25"/>
      <c r="C24" s="2"/>
      <c r="D24" s="2"/>
      <c r="E24" s="21"/>
      <c r="F24" s="2"/>
      <c r="G24" s="75" t="s">
        <v>20</v>
      </c>
      <c r="H24" s="75"/>
      <c r="I24" s="75"/>
      <c r="J24" s="18"/>
    </row>
    <row r="25" spans="1:10" ht="12.75" customHeight="1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0" ht="12.75" customHeight="1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SUM(J27:J70)</f>
        <v>0</v>
      </c>
    </row>
    <row r="27" spans="1:10" ht="12.75" customHeight="1" x14ac:dyDescent="0.2">
      <c r="A27" s="2"/>
      <c r="B27" s="2"/>
      <c r="C27" s="2"/>
      <c r="D27" s="2"/>
      <c r="E27" s="21"/>
      <c r="F27" s="2"/>
      <c r="G27" s="76" t="s">
        <v>21</v>
      </c>
      <c r="H27" s="76"/>
      <c r="I27" s="76"/>
      <c r="J27" s="18"/>
    </row>
    <row r="28" spans="1:10" x14ac:dyDescent="0.2">
      <c r="A28" s="2"/>
      <c r="B28" s="2"/>
      <c r="C28" s="2"/>
      <c r="D28" s="2"/>
      <c r="E28" s="21"/>
      <c r="F28" s="2"/>
      <c r="G28" s="2"/>
      <c r="I28" s="48"/>
      <c r="J28" s="49"/>
    </row>
    <row r="29" spans="1:10" x14ac:dyDescent="0.2">
      <c r="A29" s="2"/>
      <c r="B29" s="2"/>
      <c r="C29" s="2"/>
      <c r="D29" s="2"/>
      <c r="E29" s="21"/>
      <c r="F29" s="2"/>
      <c r="G29" s="10"/>
      <c r="I29" s="48"/>
      <c r="J29" s="1"/>
    </row>
    <row r="30" spans="1:10" x14ac:dyDescent="0.2">
      <c r="A30" s="2"/>
      <c r="B30" s="2"/>
      <c r="C30" s="2"/>
      <c r="D30" s="2"/>
      <c r="E30" s="21"/>
      <c r="F30" s="2"/>
      <c r="G30" s="10"/>
      <c r="I30" s="48"/>
      <c r="J30" s="1"/>
    </row>
    <row r="31" spans="1:10" x14ac:dyDescent="0.2">
      <c r="A31" s="2"/>
      <c r="B31" s="2"/>
      <c r="C31" s="2"/>
      <c r="D31" s="2"/>
      <c r="E31" s="21"/>
      <c r="F31" s="2"/>
      <c r="G31" s="10"/>
    </row>
    <row r="32" spans="1:10" x14ac:dyDescent="0.2">
      <c r="A32" s="2"/>
      <c r="B32" s="2"/>
      <c r="C32" s="2"/>
      <c r="D32" s="2"/>
      <c r="E32" s="21"/>
      <c r="F32" s="2"/>
      <c r="G32" s="10"/>
      <c r="J32" s="1"/>
    </row>
    <row r="33" spans="1:10" x14ac:dyDescent="0.2">
      <c r="A33" s="2"/>
      <c r="B33" s="2"/>
      <c r="C33" s="2"/>
      <c r="D33" s="2"/>
      <c r="E33" s="21"/>
      <c r="F33" s="2"/>
      <c r="G33" s="10"/>
      <c r="I33" s="48"/>
      <c r="J33" s="49"/>
    </row>
    <row r="34" spans="1:10" x14ac:dyDescent="0.2">
      <c r="A34" s="2"/>
      <c r="B34" s="2"/>
      <c r="C34" s="2"/>
      <c r="D34" s="2"/>
      <c r="E34" s="21"/>
      <c r="F34" s="2"/>
      <c r="G34" s="10"/>
      <c r="I34" s="48"/>
    </row>
    <row r="35" spans="1:10" x14ac:dyDescent="0.2">
      <c r="A35" s="2"/>
      <c r="B35" s="2"/>
      <c r="C35" s="2"/>
      <c r="D35" s="2"/>
      <c r="E35" s="21"/>
      <c r="F35" s="2"/>
      <c r="G35" s="10"/>
    </row>
    <row r="36" spans="1:10" x14ac:dyDescent="0.2">
      <c r="A36" s="2"/>
      <c r="B36" s="2"/>
      <c r="C36" s="2"/>
      <c r="D36" s="2"/>
      <c r="E36" s="21"/>
      <c r="F36" s="2"/>
      <c r="G36" s="10"/>
    </row>
    <row r="37" spans="1:10" ht="15" customHeight="1" x14ac:dyDescent="0.2">
      <c r="A37" s="2"/>
      <c r="B37" s="2"/>
      <c r="C37" s="2"/>
      <c r="D37" s="2"/>
      <c r="E37" s="21"/>
      <c r="F37" s="2"/>
      <c r="G37" s="10"/>
    </row>
    <row r="38" spans="1:10" ht="15" customHeight="1" x14ac:dyDescent="0.2">
      <c r="A38" s="2"/>
      <c r="B38" s="2"/>
      <c r="C38" s="2"/>
      <c r="D38" s="2"/>
      <c r="E38" s="21"/>
      <c r="F38" s="2"/>
      <c r="G38" s="10"/>
    </row>
    <row r="39" spans="1:10" ht="15" customHeight="1" x14ac:dyDescent="0.2">
      <c r="A39" s="2"/>
      <c r="B39" s="2"/>
      <c r="C39" s="2"/>
      <c r="D39" s="2"/>
      <c r="E39" s="21"/>
      <c r="F39" s="2"/>
      <c r="G39" s="10"/>
    </row>
    <row r="40" spans="1:10" ht="15" customHeight="1" x14ac:dyDescent="0.2">
      <c r="A40" s="2"/>
      <c r="B40" s="2"/>
      <c r="C40" s="2"/>
      <c r="D40" s="2"/>
      <c r="E40" s="21"/>
      <c r="F40" s="2"/>
      <c r="G40" s="10"/>
    </row>
    <row r="41" spans="1:10" ht="15" customHeight="1" x14ac:dyDescent="0.2">
      <c r="A41" s="2"/>
      <c r="B41" s="2"/>
      <c r="C41" s="2"/>
      <c r="D41" s="2"/>
      <c r="E41" s="21"/>
      <c r="F41" s="2"/>
      <c r="G41" s="10"/>
    </row>
    <row r="42" spans="1:10" ht="15" customHeight="1" x14ac:dyDescent="0.2">
      <c r="A42" s="2"/>
      <c r="B42" s="2"/>
      <c r="C42" s="2"/>
      <c r="D42" s="2"/>
      <c r="E42" s="21"/>
      <c r="F42" s="2"/>
      <c r="G42" s="25"/>
    </row>
    <row r="43" spans="1:10" ht="15" customHeight="1" x14ac:dyDescent="0.2">
      <c r="A43" s="2"/>
      <c r="B43" s="2"/>
      <c r="C43" s="2"/>
      <c r="D43" s="2"/>
      <c r="E43" s="21"/>
      <c r="F43" s="2"/>
      <c r="G43" s="51"/>
    </row>
    <row r="44" spans="1:10" ht="15" customHeight="1" x14ac:dyDescent="0.2">
      <c r="A44" s="2"/>
      <c r="B44" s="2"/>
      <c r="C44" s="2"/>
      <c r="D44" s="2"/>
      <c r="E44" s="21"/>
      <c r="F44" s="2"/>
      <c r="G44" s="51"/>
      <c r="I44" s="48"/>
    </row>
    <row r="45" spans="1:10" ht="15" customHeight="1" x14ac:dyDescent="0.2">
      <c r="A45" s="2"/>
      <c r="B45" s="2"/>
      <c r="C45" s="2"/>
      <c r="D45" s="2"/>
      <c r="E45" s="21"/>
      <c r="F45" s="2"/>
      <c r="G45" s="51"/>
    </row>
    <row r="46" spans="1:10" ht="15" customHeight="1" x14ac:dyDescent="0.2">
      <c r="A46" s="2"/>
      <c r="B46" s="2"/>
      <c r="C46" s="2"/>
      <c r="D46" s="2"/>
      <c r="E46" s="21"/>
      <c r="F46" s="2"/>
      <c r="G46" s="51"/>
    </row>
    <row r="47" spans="1:10" ht="15" customHeight="1" x14ac:dyDescent="0.2">
      <c r="A47" s="2"/>
      <c r="B47" s="2"/>
      <c r="C47" s="2"/>
      <c r="D47" s="2"/>
      <c r="E47" s="21"/>
      <c r="F47" s="2"/>
      <c r="G47" s="51"/>
    </row>
    <row r="48" spans="1:10" ht="15" customHeight="1" x14ac:dyDescent="0.2">
      <c r="A48" s="2"/>
      <c r="B48" s="2"/>
      <c r="C48" s="2"/>
      <c r="D48" s="2"/>
      <c r="E48" s="21"/>
      <c r="F48" s="2"/>
      <c r="G48" s="51"/>
    </row>
    <row r="49" spans="1:10" x14ac:dyDescent="0.2">
      <c r="A49" s="2"/>
      <c r="B49" s="2"/>
      <c r="C49" s="2"/>
      <c r="D49" s="2"/>
      <c r="E49" s="21"/>
      <c r="F49" s="2"/>
      <c r="G49" s="51"/>
    </row>
    <row r="50" spans="1:10" ht="15" customHeight="1" x14ac:dyDescent="0.2">
      <c r="A50" s="2"/>
      <c r="B50" s="2"/>
      <c r="C50" s="2"/>
      <c r="D50" s="2"/>
      <c r="E50" s="21"/>
      <c r="F50" s="2"/>
      <c r="G50" s="51"/>
    </row>
    <row r="51" spans="1:10" ht="15" customHeight="1" x14ac:dyDescent="0.2">
      <c r="A51" s="2"/>
      <c r="B51" s="2"/>
      <c r="C51" s="2"/>
      <c r="D51" s="2"/>
      <c r="E51" s="21"/>
      <c r="F51" s="2"/>
      <c r="G51" s="51"/>
    </row>
    <row r="52" spans="1:10" ht="15" customHeight="1" x14ac:dyDescent="0.2">
      <c r="A52" s="2"/>
      <c r="B52" s="2"/>
      <c r="C52" s="2"/>
      <c r="D52" s="2"/>
      <c r="E52" s="21"/>
      <c r="F52" s="2"/>
      <c r="G52" s="51"/>
      <c r="J52" s="1"/>
    </row>
    <row r="53" spans="1:10" ht="15" customHeight="1" x14ac:dyDescent="0.2">
      <c r="A53" s="2"/>
      <c r="B53" s="2"/>
      <c r="C53" s="2"/>
      <c r="D53" s="2"/>
      <c r="E53" s="21"/>
      <c r="F53" s="2"/>
      <c r="G53" s="51"/>
      <c r="J53" s="1"/>
    </row>
    <row r="54" spans="1:10" ht="15" customHeight="1" x14ac:dyDescent="0.2">
      <c r="A54" s="2"/>
      <c r="B54" s="2"/>
      <c r="C54" s="2"/>
      <c r="D54" s="2"/>
      <c r="E54" s="21"/>
      <c r="F54" s="2"/>
      <c r="G54" s="51"/>
    </row>
    <row r="55" spans="1:10" ht="15" customHeight="1" x14ac:dyDescent="0.2">
      <c r="A55" s="2"/>
      <c r="B55" s="2"/>
      <c r="C55" s="2"/>
      <c r="D55" s="2"/>
      <c r="E55" s="21"/>
      <c r="F55" s="2"/>
      <c r="G55" s="51"/>
    </row>
    <row r="56" spans="1:10" ht="15" customHeight="1" x14ac:dyDescent="0.2">
      <c r="A56" s="2"/>
      <c r="B56" s="2"/>
      <c r="C56" s="2"/>
      <c r="D56" s="2"/>
      <c r="E56" s="21"/>
      <c r="F56" s="2"/>
      <c r="G56" s="51"/>
      <c r="I56" s="48"/>
    </row>
    <row r="57" spans="1:10" ht="15" customHeight="1" x14ac:dyDescent="0.2">
      <c r="A57" s="2"/>
      <c r="B57" s="2"/>
      <c r="C57" s="2"/>
      <c r="D57" s="2"/>
      <c r="E57" s="21"/>
      <c r="F57" s="2"/>
      <c r="G57" s="25"/>
      <c r="I57" s="48"/>
    </row>
    <row r="58" spans="1:10" ht="15" customHeight="1" x14ac:dyDescent="0.2">
      <c r="A58" s="2"/>
      <c r="B58" s="2"/>
      <c r="C58" s="2"/>
      <c r="D58" s="2"/>
      <c r="E58" s="21"/>
      <c r="F58" s="2"/>
      <c r="G58" s="25"/>
      <c r="I58" s="48"/>
    </row>
    <row r="59" spans="1:10" ht="15" customHeight="1" x14ac:dyDescent="0.2">
      <c r="A59" s="2"/>
      <c r="B59" s="2"/>
      <c r="C59" s="2"/>
      <c r="D59" s="2"/>
      <c r="E59" s="21"/>
      <c r="F59" s="2"/>
      <c r="G59" s="25"/>
      <c r="I59" s="48"/>
    </row>
    <row r="60" spans="1:10" ht="15" customHeight="1" x14ac:dyDescent="0.2">
      <c r="A60" s="2"/>
      <c r="B60" s="2"/>
      <c r="C60" s="2"/>
      <c r="D60" s="2"/>
      <c r="E60" s="21"/>
      <c r="F60" s="2"/>
      <c r="G60" s="25"/>
      <c r="I60" s="48"/>
    </row>
    <row r="61" spans="1:10" ht="15" customHeight="1" x14ac:dyDescent="0.2">
      <c r="A61" s="2"/>
      <c r="B61" s="2"/>
      <c r="C61" s="2"/>
      <c r="D61" s="2"/>
      <c r="E61" s="21"/>
      <c r="F61" s="2"/>
      <c r="G61" s="25"/>
      <c r="I61" s="48"/>
    </row>
    <row r="62" spans="1:10" ht="15" customHeight="1" x14ac:dyDescent="0.2">
      <c r="A62" s="2"/>
      <c r="B62" s="2"/>
      <c r="C62" s="2"/>
      <c r="D62" s="2"/>
      <c r="E62" s="21"/>
      <c r="F62" s="2"/>
      <c r="G62" s="25"/>
      <c r="I62" s="48"/>
      <c r="J62" s="1"/>
    </row>
    <row r="63" spans="1:10" x14ac:dyDescent="0.2">
      <c r="A63" s="2"/>
      <c r="B63" s="2"/>
      <c r="C63" s="2"/>
      <c r="D63" s="2"/>
      <c r="E63" s="21"/>
      <c r="F63" s="2"/>
      <c r="G63" s="25"/>
      <c r="I63" s="48"/>
    </row>
    <row r="64" spans="1:10" x14ac:dyDescent="0.2">
      <c r="A64" s="2"/>
      <c r="B64" s="2"/>
      <c r="C64" s="2"/>
      <c r="D64" s="2"/>
      <c r="E64" s="21"/>
      <c r="F64" s="2"/>
      <c r="G64" s="25"/>
      <c r="I64" s="48"/>
    </row>
    <row r="65" spans="1:10" x14ac:dyDescent="0.2">
      <c r="A65" s="2"/>
      <c r="B65" s="2"/>
      <c r="C65" s="2"/>
      <c r="D65" s="2"/>
      <c r="E65" s="21"/>
      <c r="F65" s="2"/>
      <c r="G65" s="25"/>
    </row>
    <row r="66" spans="1:10" x14ac:dyDescent="0.2">
      <c r="A66" s="2"/>
      <c r="B66" s="2"/>
      <c r="C66" s="2"/>
      <c r="D66" s="2"/>
      <c r="E66" s="21"/>
      <c r="F66" s="2"/>
      <c r="G66" s="25"/>
    </row>
    <row r="67" spans="1:10" x14ac:dyDescent="0.2">
      <c r="A67" s="2"/>
      <c r="B67" s="2"/>
      <c r="C67" s="2"/>
      <c r="D67" s="2"/>
      <c r="E67" s="21"/>
      <c r="F67" s="2"/>
      <c r="G67" s="25"/>
    </row>
    <row r="68" spans="1:10" x14ac:dyDescent="0.2">
      <c r="A68" s="2"/>
      <c r="B68" s="2"/>
      <c r="C68" s="2"/>
      <c r="D68" s="2"/>
      <c r="E68" s="21"/>
      <c r="F68" s="2"/>
      <c r="G68" s="25"/>
    </row>
    <row r="69" spans="1:10" x14ac:dyDescent="0.2">
      <c r="A69" s="2"/>
      <c r="B69" s="2"/>
      <c r="C69" s="2"/>
      <c r="D69" s="2"/>
      <c r="E69" s="21"/>
      <c r="F69" s="2"/>
      <c r="G69" s="25"/>
      <c r="I69" s="48"/>
    </row>
    <row r="70" spans="1:10" ht="13.5" thickBot="1" x14ac:dyDescent="0.25">
      <c r="A70" s="2"/>
      <c r="B70" s="2"/>
      <c r="C70" s="2"/>
      <c r="D70" s="2"/>
      <c r="E70" s="21"/>
      <c r="F70" s="2"/>
      <c r="G70" s="25"/>
      <c r="H70" s="25"/>
      <c r="I70" s="25"/>
      <c r="J70" s="26"/>
    </row>
    <row r="71" spans="1:10" ht="13.5" thickTop="1" x14ac:dyDescent="0.2">
      <c r="A71" s="5"/>
      <c r="B71" s="5"/>
      <c r="C71" s="5"/>
      <c r="D71" s="5"/>
      <c r="E71" s="6"/>
      <c r="F71" s="5"/>
      <c r="G71" s="5"/>
      <c r="H71" s="5"/>
      <c r="I71" s="5"/>
      <c r="J71" s="6"/>
    </row>
    <row r="72" spans="1:10" x14ac:dyDescent="0.2">
      <c r="A72" s="72" t="s">
        <v>22</v>
      </c>
      <c r="B72" s="72"/>
      <c r="C72" s="72"/>
      <c r="D72" s="17"/>
      <c r="E72" s="18">
        <f>SUM(E14+E16-E22)</f>
        <v>0</v>
      </c>
      <c r="F72" s="2"/>
      <c r="G72" s="2"/>
      <c r="H72" s="2"/>
      <c r="I72" s="30"/>
      <c r="J72" s="18">
        <f>J14+J16-J22-J26</f>
        <v>0</v>
      </c>
    </row>
    <row r="73" spans="1:10" ht="13.5" thickBot="1" x14ac:dyDescent="0.25">
      <c r="A73" s="31"/>
      <c r="B73" s="31"/>
      <c r="C73" s="31"/>
      <c r="D73" s="31"/>
      <c r="E73" s="14"/>
      <c r="F73" s="31"/>
      <c r="G73" s="31"/>
      <c r="H73" s="31"/>
      <c r="I73" s="31"/>
      <c r="J73" s="14"/>
    </row>
    <row r="74" spans="1:10" ht="13.5" thickTop="1" x14ac:dyDescent="0.2">
      <c r="A74" s="32"/>
      <c r="B74" s="32"/>
      <c r="C74" s="32"/>
      <c r="D74" s="32"/>
      <c r="F74" s="32"/>
      <c r="G74" s="32"/>
      <c r="H74" s="32"/>
      <c r="I74" s="32"/>
      <c r="J74" s="33">
        <f>+J72-E72</f>
        <v>0</v>
      </c>
    </row>
    <row r="75" spans="1:10" x14ac:dyDescent="0.2">
      <c r="A75" s="32"/>
      <c r="B75" s="32"/>
      <c r="C75" s="32"/>
      <c r="D75" s="32"/>
      <c r="F75" s="32"/>
      <c r="G75" s="32"/>
      <c r="H75" s="32"/>
      <c r="I75" s="32"/>
    </row>
    <row r="76" spans="1:10" x14ac:dyDescent="0.2">
      <c r="A76" s="70" t="s">
        <v>23</v>
      </c>
      <c r="B76" s="70"/>
      <c r="C76" s="70"/>
      <c r="D76" s="34"/>
      <c r="E76" s="70" t="s">
        <v>42</v>
      </c>
      <c r="F76" s="70"/>
      <c r="G76" s="70"/>
      <c r="H76" s="35"/>
      <c r="I76" s="70" t="s">
        <v>43</v>
      </c>
      <c r="J76" s="70"/>
    </row>
    <row r="77" spans="1:10" x14ac:dyDescent="0.2">
      <c r="A77" s="71" t="s">
        <v>24</v>
      </c>
      <c r="B77" s="71"/>
      <c r="C77" s="71"/>
      <c r="D77" s="44"/>
      <c r="E77" s="71" t="s">
        <v>25</v>
      </c>
      <c r="F77" s="71"/>
      <c r="G77" s="71"/>
      <c r="H77" s="35"/>
      <c r="I77" s="71" t="s">
        <v>44</v>
      </c>
      <c r="J77" s="71"/>
    </row>
    <row r="79" spans="1:10" x14ac:dyDescent="0.2">
      <c r="J79" s="33"/>
    </row>
    <row r="80" spans="1:10" ht="12.75" customHeight="1" x14ac:dyDescent="0.2"/>
    <row r="81" spans="10:10" ht="12.75" customHeight="1" x14ac:dyDescent="0.2">
      <c r="J81" s="33"/>
    </row>
    <row r="82" spans="10:10" x14ac:dyDescent="0.2">
      <c r="J82" s="33"/>
    </row>
  </sheetData>
  <sortState ref="N29:O62">
    <sortCondition ref="N28"/>
  </sortState>
  <mergeCells count="19">
    <mergeCell ref="A76:C76"/>
    <mergeCell ref="E76:G76"/>
    <mergeCell ref="I76:J76"/>
    <mergeCell ref="A77:C77"/>
    <mergeCell ref="E77:G77"/>
    <mergeCell ref="I77:J77"/>
    <mergeCell ref="A72:C72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6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73"/>
  <sheetViews>
    <sheetView zoomScaleNormal="100" workbookViewId="0">
      <selection activeCell="G14" sqref="G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42.28515625" bestFit="1" customWidth="1"/>
    <col min="10" max="10" width="12.7109375" style="15" bestFit="1" customWidth="1"/>
    <col min="12" max="12" width="11.7109375" bestFit="1" customWidth="1"/>
    <col min="13" max="13" width="11.42578125" style="1"/>
  </cols>
  <sheetData>
    <row r="2" spans="1:12" ht="14.25" x14ac:dyDescent="0.2">
      <c r="A2" s="73" t="str">
        <f>+Ago!A2:J2</f>
        <v>MUNICIPIO DE XALTOCAN, TLAXCALA</v>
      </c>
      <c r="B2" s="73"/>
      <c r="C2" s="73"/>
      <c r="D2" s="73"/>
      <c r="E2" s="73"/>
      <c r="F2" s="73"/>
      <c r="G2" s="73"/>
      <c r="H2" s="73"/>
      <c r="I2" s="73"/>
      <c r="J2" s="73"/>
    </row>
    <row r="3" spans="1:12" ht="14.25" x14ac:dyDescent="0.2">
      <c r="A3" s="73" t="str">
        <f>+Ago!A3:J3</f>
        <v>RFC: MXT850101V45</v>
      </c>
      <c r="B3" s="73"/>
      <c r="C3" s="73"/>
      <c r="D3" s="73"/>
      <c r="E3" s="73"/>
      <c r="F3" s="73"/>
      <c r="G3" s="73"/>
      <c r="H3" s="73"/>
      <c r="I3" s="73"/>
      <c r="J3" s="73"/>
    </row>
    <row r="4" spans="1:12" ht="12.75" customHeight="1" x14ac:dyDescent="0.2">
      <c r="A4" s="73" t="str">
        <f>+Ago!A4:J4</f>
        <v>ADMINISTRACION 2024-2027</v>
      </c>
      <c r="B4" s="73"/>
      <c r="C4" s="73"/>
      <c r="D4" s="73"/>
      <c r="E4" s="73"/>
      <c r="F4" s="73"/>
      <c r="G4" s="73"/>
      <c r="H4" s="73"/>
      <c r="I4" s="73"/>
      <c r="J4" s="73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77" t="s">
        <v>28</v>
      </c>
      <c r="B6" s="77"/>
      <c r="C6" s="77"/>
      <c r="D6" s="77"/>
      <c r="E6" s="77"/>
      <c r="F6" s="77"/>
      <c r="G6" s="38" t="s">
        <v>31</v>
      </c>
      <c r="H6" s="38" t="s">
        <v>26</v>
      </c>
      <c r="I6" s="78">
        <f>+Ago!I6:J6</f>
        <v>2026</v>
      </c>
      <c r="J6" s="78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+Ago!B9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+Ago!B10</f>
        <v>INGRESOS PROPIOS</v>
      </c>
      <c r="C10" s="9"/>
      <c r="D10" s="9"/>
      <c r="E10" s="7"/>
      <c r="F10" s="7"/>
      <c r="G10" s="7" t="s">
        <v>6</v>
      </c>
      <c r="H10" s="8"/>
      <c r="I10" s="8">
        <f>+Ago!I10</f>
        <v>2026</v>
      </c>
      <c r="J10" s="3"/>
    </row>
    <row r="11" spans="1:12" x14ac:dyDescent="0.2">
      <c r="A11" s="7" t="s">
        <v>7</v>
      </c>
      <c r="B11" s="8">
        <f>+Ago!B11</f>
        <v>1.01</v>
      </c>
      <c r="C11" s="9"/>
      <c r="D11" s="9"/>
      <c r="E11" s="7"/>
      <c r="F11" s="7"/>
      <c r="G11" s="7" t="s">
        <v>9</v>
      </c>
      <c r="H11" s="7"/>
      <c r="I11" s="8" t="str">
        <f>+Ago!I11</f>
        <v>0126309577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74" t="s">
        <v>13</v>
      </c>
      <c r="B17" s="74"/>
      <c r="C17" s="2"/>
      <c r="D17" s="2"/>
      <c r="E17" s="21"/>
      <c r="F17" s="2"/>
      <c r="G17" s="74" t="s">
        <v>14</v>
      </c>
      <c r="H17" s="74"/>
      <c r="I17" s="74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74" t="s">
        <v>15</v>
      </c>
      <c r="H18" s="74"/>
      <c r="I18" s="74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SUM(E23:E29)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74" t="s">
        <v>17</v>
      </c>
      <c r="B23" s="74"/>
      <c r="C23" s="2"/>
      <c r="D23" s="2"/>
      <c r="E23" s="18"/>
      <c r="F23" s="2"/>
      <c r="G23" s="75" t="s">
        <v>18</v>
      </c>
      <c r="H23" s="75"/>
      <c r="I23" s="75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75" t="s">
        <v>20</v>
      </c>
      <c r="H24" s="75"/>
      <c r="I24" s="75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SUM(J27:J47)</f>
        <v>0</v>
      </c>
    </row>
    <row r="27" spans="1:14" x14ac:dyDescent="0.2">
      <c r="A27" s="2"/>
      <c r="B27" s="2"/>
      <c r="C27" s="2"/>
      <c r="D27" s="2"/>
      <c r="E27" s="21"/>
      <c r="F27" s="2"/>
      <c r="G27" s="76" t="s">
        <v>21</v>
      </c>
      <c r="H27" s="76"/>
      <c r="I27" s="76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I28" s="48"/>
      <c r="J28" s="41"/>
    </row>
    <row r="29" spans="1:14" x14ac:dyDescent="0.2">
      <c r="A29" s="2"/>
      <c r="B29" s="2"/>
      <c r="C29" s="2"/>
      <c r="D29" s="2"/>
      <c r="E29" s="21"/>
      <c r="F29" s="2"/>
      <c r="G29" s="10"/>
      <c r="I29" s="48"/>
      <c r="J29" s="40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53"/>
      <c r="I30" s="48"/>
      <c r="J30" s="52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53"/>
      <c r="I31" s="48"/>
      <c r="J31" s="52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53"/>
      <c r="I32" s="48"/>
      <c r="J32" s="52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53"/>
      <c r="J33" s="52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53"/>
      <c r="I34" s="15"/>
      <c r="J34" s="52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53"/>
      <c r="J35" s="52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53"/>
      <c r="J36" s="52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53"/>
      <c r="J37" s="52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53"/>
      <c r="J38" s="52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53"/>
      <c r="J39" s="52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53"/>
      <c r="J40" s="52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53"/>
      <c r="J41" s="52"/>
      <c r="L41" s="26"/>
    </row>
    <row r="42" spans="1:15" x14ac:dyDescent="0.2">
      <c r="A42" s="2"/>
      <c r="B42" s="2"/>
      <c r="C42" s="2"/>
      <c r="D42" s="2"/>
      <c r="E42" s="21"/>
      <c r="F42" s="2"/>
      <c r="G42" s="10"/>
      <c r="H42" s="53"/>
      <c r="J42" s="52"/>
      <c r="L42" s="26"/>
    </row>
    <row r="43" spans="1:15" x14ac:dyDescent="0.2">
      <c r="A43" s="2"/>
      <c r="B43" s="2"/>
      <c r="C43" s="2"/>
      <c r="D43" s="2"/>
      <c r="E43" s="21"/>
      <c r="F43" s="2"/>
      <c r="G43" s="10"/>
      <c r="H43" s="53"/>
      <c r="J43" s="52"/>
      <c r="L43" s="26"/>
    </row>
    <row r="44" spans="1:15" x14ac:dyDescent="0.2">
      <c r="A44" s="2"/>
      <c r="B44" s="2"/>
      <c r="C44" s="2"/>
      <c r="D44" s="2"/>
      <c r="E44" s="21"/>
      <c r="F44" s="2"/>
      <c r="G44" s="10"/>
      <c r="H44" s="53"/>
      <c r="J44" s="52"/>
      <c r="L44" s="26"/>
    </row>
    <row r="45" spans="1:15" x14ac:dyDescent="0.2">
      <c r="A45" s="2"/>
      <c r="B45" s="2"/>
      <c r="C45" s="2"/>
      <c r="D45" s="2"/>
      <c r="E45" s="21"/>
      <c r="F45" s="2"/>
      <c r="G45" s="10"/>
      <c r="H45" s="53"/>
      <c r="J45" s="52"/>
      <c r="L45" s="26"/>
    </row>
    <row r="46" spans="1:15" x14ac:dyDescent="0.2">
      <c r="A46" s="2"/>
      <c r="B46" s="2"/>
      <c r="C46" s="2"/>
      <c r="D46" s="2"/>
      <c r="E46" s="21"/>
      <c r="F46" s="2"/>
      <c r="G46" s="10"/>
      <c r="H46" s="53"/>
      <c r="J46" s="52"/>
      <c r="L46" s="26"/>
    </row>
    <row r="47" spans="1:15" ht="13.5" thickBot="1" x14ac:dyDescent="0.25">
      <c r="A47" s="2"/>
      <c r="B47" s="2"/>
      <c r="C47" s="2"/>
      <c r="D47" s="2"/>
      <c r="E47" s="21"/>
      <c r="F47" s="2"/>
      <c r="G47" s="10"/>
      <c r="H47" s="10"/>
      <c r="I47" s="27"/>
      <c r="J47" s="26"/>
      <c r="L47" s="26"/>
    </row>
    <row r="48" spans="1:15" s="1" customFormat="1" ht="13.5" thickTop="1" x14ac:dyDescent="0.2">
      <c r="A48" s="5"/>
      <c r="B48" s="5"/>
      <c r="C48" s="5"/>
      <c r="D48" s="5"/>
      <c r="E48" s="6"/>
      <c r="F48" s="5"/>
      <c r="G48" s="5"/>
      <c r="H48" s="5"/>
      <c r="I48" s="5"/>
      <c r="J48" s="6"/>
      <c r="K48"/>
      <c r="L48" s="20"/>
      <c r="N48"/>
      <c r="O48"/>
    </row>
    <row r="49" spans="1:18" s="1" customFormat="1" x14ac:dyDescent="0.2">
      <c r="A49" s="72" t="s">
        <v>22</v>
      </c>
      <c r="B49" s="72"/>
      <c r="C49" s="72"/>
      <c r="D49" s="17"/>
      <c r="E49" s="18">
        <f>SUM(E14+E16-E22)</f>
        <v>0</v>
      </c>
      <c r="F49" s="2"/>
      <c r="G49" s="2"/>
      <c r="H49" s="2"/>
      <c r="I49" s="30"/>
      <c r="J49" s="18">
        <f>J14+J16-J22-J26</f>
        <v>0</v>
      </c>
      <c r="K49" s="20">
        <f>SUM(K28:K46)</f>
        <v>0</v>
      </c>
      <c r="L49" s="20"/>
      <c r="N49"/>
      <c r="O49"/>
    </row>
    <row r="50" spans="1:18" s="1" customFormat="1" ht="13.5" thickBot="1" x14ac:dyDescent="0.25">
      <c r="A50" s="31"/>
      <c r="B50" s="31"/>
      <c r="C50" s="31"/>
      <c r="D50" s="31"/>
      <c r="E50" s="14"/>
      <c r="F50" s="31"/>
      <c r="G50" s="31"/>
      <c r="H50" s="31"/>
      <c r="I50" s="31"/>
      <c r="J50" s="14"/>
      <c r="K50"/>
      <c r="L50" s="20"/>
      <c r="N50"/>
      <c r="O50"/>
    </row>
    <row r="51" spans="1:18" ht="13.5" thickTop="1" x14ac:dyDescent="0.2">
      <c r="A51" s="32"/>
      <c r="B51" s="32"/>
      <c r="C51" s="32"/>
      <c r="D51" s="32"/>
      <c r="F51" s="32"/>
      <c r="G51" s="32"/>
      <c r="H51" s="32"/>
      <c r="I51" s="32"/>
      <c r="J51" s="33">
        <f>+J49-E49</f>
        <v>0</v>
      </c>
    </row>
    <row r="52" spans="1:18" x14ac:dyDescent="0.2">
      <c r="A52" s="32"/>
      <c r="B52" s="32"/>
      <c r="C52" s="32"/>
      <c r="D52" s="32"/>
      <c r="F52" s="32"/>
      <c r="G52" s="32"/>
      <c r="H52" s="32"/>
      <c r="I52" s="32"/>
    </row>
    <row r="53" spans="1:18" x14ac:dyDescent="0.2">
      <c r="A53" s="70" t="s">
        <v>23</v>
      </c>
      <c r="B53" s="70"/>
      <c r="C53" s="70"/>
      <c r="D53" s="34"/>
      <c r="E53" s="70" t="s">
        <v>42</v>
      </c>
      <c r="F53" s="70"/>
      <c r="G53" s="70"/>
      <c r="H53" s="35"/>
      <c r="I53" s="70" t="s">
        <v>43</v>
      </c>
      <c r="J53" s="70"/>
      <c r="K53" s="2"/>
      <c r="L53" s="2"/>
      <c r="M53" s="36"/>
      <c r="N53" s="2"/>
      <c r="O53" s="2"/>
    </row>
    <row r="54" spans="1:18" x14ac:dyDescent="0.2">
      <c r="A54" s="71" t="s">
        <v>24</v>
      </c>
      <c r="B54" s="71"/>
      <c r="C54" s="71"/>
      <c r="D54" s="37"/>
      <c r="E54" s="71" t="s">
        <v>25</v>
      </c>
      <c r="F54" s="71"/>
      <c r="G54" s="71"/>
      <c r="H54" s="35"/>
      <c r="I54" s="71" t="s">
        <v>44</v>
      </c>
      <c r="J54" s="71"/>
      <c r="K54" s="2"/>
      <c r="L54" s="2"/>
      <c r="M54" s="36"/>
      <c r="N54" s="2"/>
      <c r="O54" s="2"/>
    </row>
    <row r="56" spans="1:18" x14ac:dyDescent="0.2">
      <c r="J56" s="33"/>
    </row>
    <row r="57" spans="1:18" ht="12.75" customHeight="1" x14ac:dyDescent="0.2">
      <c r="N57" s="1"/>
      <c r="R57" s="39"/>
    </row>
    <row r="58" spans="1:18" ht="12.75" customHeight="1" x14ac:dyDescent="0.2">
      <c r="J58" s="33"/>
      <c r="N58" s="1"/>
      <c r="R58" s="39"/>
    </row>
    <row r="59" spans="1:18" x14ac:dyDescent="0.2">
      <c r="J59" s="33"/>
      <c r="N59" s="1"/>
      <c r="Q59" s="20"/>
      <c r="R59" s="39"/>
    </row>
    <row r="60" spans="1:18" x14ac:dyDescent="0.2">
      <c r="N60" s="1"/>
      <c r="Q60" s="20"/>
      <c r="R60" s="39"/>
    </row>
    <row r="61" spans="1:18" x14ac:dyDescent="0.2">
      <c r="N61" s="1"/>
      <c r="Q61" s="20"/>
      <c r="R61" s="39"/>
    </row>
    <row r="62" spans="1:18" x14ac:dyDescent="0.2">
      <c r="N62" s="1"/>
      <c r="Q62" s="20"/>
      <c r="R62" s="39"/>
    </row>
    <row r="63" spans="1:18" x14ac:dyDescent="0.2">
      <c r="N63" s="1"/>
      <c r="Q63" s="20"/>
      <c r="R63" s="39"/>
    </row>
    <row r="64" spans="1:18" x14ac:dyDescent="0.2">
      <c r="N64" s="1"/>
      <c r="Q64" s="20"/>
      <c r="R64" s="39"/>
    </row>
    <row r="65" spans="14:18" x14ac:dyDescent="0.2">
      <c r="N65" s="1"/>
      <c r="Q65" s="20"/>
      <c r="R65" s="39"/>
    </row>
    <row r="66" spans="14:18" x14ac:dyDescent="0.2">
      <c r="N66" s="1"/>
      <c r="Q66" s="20"/>
      <c r="R66" s="39"/>
    </row>
    <row r="67" spans="14:18" x14ac:dyDescent="0.2">
      <c r="N67" s="1"/>
      <c r="Q67" s="20"/>
      <c r="R67" s="39"/>
    </row>
    <row r="68" spans="14:18" x14ac:dyDescent="0.2">
      <c r="N68" s="1"/>
      <c r="Q68" s="20"/>
      <c r="R68" s="39"/>
    </row>
    <row r="69" spans="14:18" x14ac:dyDescent="0.2">
      <c r="N69" s="1"/>
      <c r="Q69" s="20"/>
      <c r="R69" s="39"/>
    </row>
    <row r="70" spans="14:18" x14ac:dyDescent="0.2">
      <c r="N70" s="1"/>
      <c r="Q70" s="20"/>
      <c r="R70" s="39"/>
    </row>
    <row r="71" spans="14:18" x14ac:dyDescent="0.2">
      <c r="N71" s="1"/>
      <c r="Q71" s="20"/>
      <c r="R71" s="39"/>
    </row>
    <row r="72" spans="14:18" x14ac:dyDescent="0.2">
      <c r="N72" s="1"/>
      <c r="Q72" s="20"/>
      <c r="R72" s="39"/>
    </row>
    <row r="73" spans="14:18" x14ac:dyDescent="0.2">
      <c r="N73" s="39"/>
      <c r="Q73" s="39"/>
      <c r="R73" s="39"/>
    </row>
  </sheetData>
  <autoFilter ref="H26:J46"/>
  <sortState ref="Q66:Q82">
    <sortCondition ref="Q65"/>
  </sortState>
  <mergeCells count="19">
    <mergeCell ref="A53:C53"/>
    <mergeCell ref="E53:G53"/>
    <mergeCell ref="I53:J53"/>
    <mergeCell ref="A54:C54"/>
    <mergeCell ref="E54:G54"/>
    <mergeCell ref="I54:J54"/>
    <mergeCell ref="A49:C49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12</vt:i4>
      </vt:variant>
    </vt:vector>
  </HeadingPairs>
  <TitlesOfParts>
    <vt:vector size="25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Sep</vt:lpstr>
      <vt:lpstr>Oct</vt:lpstr>
      <vt:lpstr>Nov</vt:lpstr>
      <vt:lpstr>Dic</vt:lpstr>
      <vt:lpstr>Hoja1</vt:lpstr>
      <vt:lpstr>Abr!Área_de_impresión</vt:lpstr>
      <vt:lpstr>Ago!Área_de_impresión</vt:lpstr>
      <vt:lpstr>Dic!Área_de_impresión</vt:lpstr>
      <vt:lpstr>Ene!Área_de_impresión</vt:lpstr>
      <vt:lpstr>Feb!Área_de_impresión</vt:lpstr>
      <vt:lpstr>Jul!Área_de_impresión</vt:lpstr>
      <vt:lpstr>Jun!Área_de_impresión</vt:lpstr>
      <vt:lpstr>Mar!Área_de_impresión</vt:lpstr>
      <vt:lpstr>May!Área_de_impresión</vt:lpstr>
      <vt:lpstr>Nov!Área_de_impresión</vt:lpstr>
      <vt:lpstr>Oct!Área_de_impresión</vt:lpstr>
      <vt:lpstr>Sep!Área_de_impresión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2026-07-14T21:51:59Z</cp:lastPrinted>
  <dcterms:created xsi:type="dcterms:W3CDTF">2021-12-10T20:11:59Z</dcterms:created>
  <dcterms:modified xsi:type="dcterms:W3CDTF">2026-07-14T21:52:30Z</dcterms:modified>
</cp:coreProperties>
</file>